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Estados De Resultados\"/>
    </mc:Choice>
  </mc:AlternateContent>
  <bookViews>
    <workbookView xWindow="0" yWindow="0" windowWidth="20490" windowHeight="7530"/>
  </bookViews>
  <sheets>
    <sheet name="resultado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B13" i="1"/>
  <c r="C13" i="1"/>
  <c r="B15" i="1"/>
  <c r="C15" i="1"/>
  <c r="B18" i="1"/>
  <c r="C18" i="1"/>
  <c r="B19" i="1"/>
  <c r="C19" i="1"/>
  <c r="B20" i="1"/>
  <c r="C20" i="1"/>
  <c r="B21" i="1"/>
  <c r="C21" i="1"/>
  <c r="B23" i="1"/>
  <c r="C23" i="1"/>
  <c r="B25" i="1"/>
  <c r="C25" i="1"/>
  <c r="B27" i="1"/>
  <c r="C27" i="1"/>
  <c r="B29" i="1"/>
  <c r="C29" i="1"/>
</calcChain>
</file>

<file path=xl/sharedStrings.xml><?xml version="1.0" encoding="utf-8"?>
<sst xmlns="http://schemas.openxmlformats.org/spreadsheetml/2006/main" count="17" uniqueCount="17">
  <si>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</si>
  <si>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</si>
  <si>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</si>
  <si>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</si>
  <si>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</si>
  <si>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Ingresos:</t>
  </si>
  <si>
    <t xml:space="preserve">(Valores expresados en RD pesos)   </t>
  </si>
  <si>
    <t xml:space="preserve">Al  31 de diciembre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</si>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</sst>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contb0044\contabilidad%20general\Bakup%20Julio%20Vasquez\REGISTROS%20ENERO-DIC.%202016\REGISTROS%20DE%20ENERO%202016\ESTADOS%20FINANCIEROS%20ENERO%20-%20DICIEMBRE%202016\ESTADOS%20FINANCIEROS%20EXCE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PATRIM. (3)"/>
      <sheetName val="balance general"/>
      <sheetName val="resultado"/>
      <sheetName val="FLUJO"/>
      <sheetName val="NOTAS ENERO 2015"/>
      <sheetName val="NOTAS ENERO 2016"/>
      <sheetName val="VARIACION ENERO 2016"/>
      <sheetName val="VARIACION ENERO 2015"/>
    </sheetNames>
    <sheetDataSet>
      <sheetData sheetId="0"/>
      <sheetData sheetId="1"/>
      <sheetData sheetId="2"/>
      <sheetData sheetId="3"/>
      <sheetData sheetId="4">
        <row r="252">
          <cell r="B252">
            <v>112672011.22</v>
          </cell>
        </row>
        <row r="273">
          <cell r="B273">
            <v>31191495.760000002</v>
          </cell>
        </row>
        <row r="281">
          <cell r="B281">
            <v>181129880</v>
          </cell>
        </row>
        <row r="334">
          <cell r="B334">
            <v>53655552.390000001</v>
          </cell>
        </row>
        <row r="358">
          <cell r="B358">
            <v>226647311.37999997</v>
          </cell>
        </row>
        <row r="367">
          <cell r="B367">
            <v>6298271.5999999996</v>
          </cell>
        </row>
        <row r="373">
          <cell r="B373">
            <v>142721.32999999999</v>
          </cell>
        </row>
        <row r="382">
          <cell r="B382">
            <v>40243914.240000002</v>
          </cell>
        </row>
      </sheetData>
      <sheetData sheetId="5">
        <row r="431">
          <cell r="B431">
            <v>118129438.38</v>
          </cell>
        </row>
        <row r="432">
          <cell r="B432">
            <v>29718507.27</v>
          </cell>
        </row>
        <row r="433">
          <cell r="B433">
            <v>181129880</v>
          </cell>
        </row>
        <row r="438">
          <cell r="B438">
            <v>25552721.190000001</v>
          </cell>
        </row>
        <row r="439">
          <cell r="B439">
            <v>291362468.02999997</v>
          </cell>
        </row>
        <row r="440">
          <cell r="B440">
            <v>235000.25</v>
          </cell>
        </row>
        <row r="441">
          <cell r="B441">
            <v>6442552.8300000001</v>
          </cell>
        </row>
        <row r="447">
          <cell r="B447">
            <v>6301682.1200000001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A26" sqref="A26"/>
    </sheetView>
  </sheetViews>
  <sheetFormatPr baseColWidth="10" defaultRowHeight="12.75" x14ac:dyDescent="0.2"/>
  <cols>
    <col min="1" max="1" width="45.5703125" customWidth="1"/>
    <col min="2" max="2" width="14.7109375" style="1" customWidth="1"/>
    <col min="3" max="3" width="14.7109375" customWidth="1"/>
  </cols>
  <sheetData>
    <row r="3" spans="1:3" ht="18.75" x14ac:dyDescent="0.2">
      <c r="A3" s="20"/>
      <c r="B3" s="21"/>
      <c r="C3" s="22"/>
    </row>
    <row r="4" spans="1:3" ht="18.75" x14ac:dyDescent="0.2">
      <c r="A4" s="20"/>
      <c r="B4" s="21"/>
      <c r="C4" s="22"/>
    </row>
    <row r="5" spans="1:3" ht="18.75" x14ac:dyDescent="0.2">
      <c r="A5" s="20" t="s">
        <v>8</v>
      </c>
      <c r="B5" s="21"/>
      <c r="C5" s="22"/>
    </row>
    <row r="6" spans="1:3" ht="18.75" x14ac:dyDescent="0.2">
      <c r="A6" s="20" t="s">
        <v>7</v>
      </c>
      <c r="B6" s="18"/>
      <c r="C6" s="2"/>
    </row>
    <row r="7" spans="1:3" ht="15" x14ac:dyDescent="0.2">
      <c r="A7" s="19" t="s">
        <v>6</v>
      </c>
      <c r="B7" s="18"/>
      <c r="C7" s="2"/>
    </row>
    <row r="8" spans="1:3" ht="15" x14ac:dyDescent="0.2">
      <c r="A8" s="2"/>
      <c r="B8" s="18"/>
      <c r="C8" s="2"/>
    </row>
    <row r="9" spans="1:3" ht="15" x14ac:dyDescent="0.25">
      <c r="A9" s="8"/>
      <c r="B9" s="18"/>
      <c r="C9" s="2"/>
    </row>
    <row r="10" spans="1:3" ht="15.75" x14ac:dyDescent="0.2">
      <c r="A10" s="10" t="s">
        <v>5</v>
      </c>
      <c r="B10" s="17">
        <v>2016</v>
      </c>
      <c r="C10" s="16">
        <v>2015</v>
      </c>
    </row>
    <row r="11" spans="1:3" ht="15.75" x14ac:dyDescent="0.2">
      <c r="A11" s="7" t="s">
        <v>9</v>
      </c>
      <c r="B11" s="1">
        <f>'[1]NOTAS ENERO 2016'!B431</f>
        <v>118129438.38</v>
      </c>
      <c r="C11" s="3">
        <f>'[1]NOTAS ENERO 2015'!B252</f>
        <v>112672011.22</v>
      </c>
    </row>
    <row r="12" spans="1:3" ht="15.75" x14ac:dyDescent="0.2">
      <c r="A12" s="7" t="s">
        <v>10</v>
      </c>
      <c r="B12" s="1">
        <f>'[1]NOTAS ENERO 2016'!B432</f>
        <v>29718507.27</v>
      </c>
      <c r="C12" s="3">
        <f>'[1]NOTAS ENERO 2015'!B273</f>
        <v>31191495.760000002</v>
      </c>
    </row>
    <row r="13" spans="1:3" ht="15.75" x14ac:dyDescent="0.2">
      <c r="A13" s="13" t="s">
        <v>11</v>
      </c>
      <c r="B13" s="1">
        <f>'[1]NOTAS ENERO 2016'!B433</f>
        <v>181129880</v>
      </c>
      <c r="C13" s="3">
        <f>'[1]NOTAS ENERO 2015'!B281</f>
        <v>181129880</v>
      </c>
    </row>
    <row r="14" spans="1:3" ht="15" x14ac:dyDescent="0.25">
      <c r="A14" s="8"/>
      <c r="B14" s="3"/>
      <c r="C14" s="2"/>
    </row>
    <row r="15" spans="1:3" ht="16.5" thickBot="1" x14ac:dyDescent="0.25">
      <c r="A15" s="10" t="s">
        <v>4</v>
      </c>
      <c r="B15" s="15">
        <f>+B11+B12+B13</f>
        <v>328977825.64999998</v>
      </c>
      <c r="C15" s="14">
        <f>+C11+C12+C13</f>
        <v>324993386.98000002</v>
      </c>
    </row>
    <row r="16" spans="1:3" ht="15" x14ac:dyDescent="0.25">
      <c r="A16" s="8"/>
      <c r="B16" s="3"/>
      <c r="C16" s="2"/>
    </row>
    <row r="17" spans="1:3" ht="15.75" x14ac:dyDescent="0.2">
      <c r="A17" s="10" t="s">
        <v>3</v>
      </c>
      <c r="B17" s="3"/>
      <c r="C17" s="2"/>
    </row>
    <row r="18" spans="1:3" ht="15.75" x14ac:dyDescent="0.2">
      <c r="A18" s="7" t="s">
        <v>12</v>
      </c>
      <c r="B18" s="1">
        <f>'[1]NOTAS ENERO 2016'!B438</f>
        <v>25552721.190000001</v>
      </c>
      <c r="C18" s="3">
        <f>'[1]NOTAS ENERO 2015'!B334</f>
        <v>53655552.390000001</v>
      </c>
    </row>
    <row r="19" spans="1:3" ht="15.75" x14ac:dyDescent="0.2">
      <c r="A19" s="7" t="s">
        <v>13</v>
      </c>
      <c r="B19" s="1">
        <f>'[1]NOTAS ENERO 2016'!B439</f>
        <v>291362468.02999997</v>
      </c>
      <c r="C19" s="3">
        <f>'[1]NOTAS ENERO 2015'!B358</f>
        <v>226647311.37999997</v>
      </c>
    </row>
    <row r="20" spans="1:3" ht="15.75" x14ac:dyDescent="0.2">
      <c r="A20" s="7" t="s">
        <v>14</v>
      </c>
      <c r="B20" s="1">
        <f>'[1]NOTAS ENERO 2016'!B440</f>
        <v>235000.25</v>
      </c>
      <c r="C20" s="3">
        <f>'[1]NOTAS ENERO 2015'!B373</f>
        <v>142721.32999999999</v>
      </c>
    </row>
    <row r="21" spans="1:3" ht="15.75" x14ac:dyDescent="0.2">
      <c r="A21" s="13" t="s">
        <v>15</v>
      </c>
      <c r="B21" s="1">
        <f>'[1]NOTAS ENERO 2016'!B441</f>
        <v>6442552.8300000001</v>
      </c>
      <c r="C21" s="3">
        <f>'[1]NOTAS ENERO 2015'!B382</f>
        <v>40243914.240000002</v>
      </c>
    </row>
    <row r="22" spans="1:3" ht="15.75" thickBot="1" x14ac:dyDescent="0.3">
      <c r="A22" s="8"/>
      <c r="B22" s="12"/>
      <c r="C22" s="2"/>
    </row>
    <row r="23" spans="1:3" ht="15.75" x14ac:dyDescent="0.2">
      <c r="A23" s="10" t="s">
        <v>2</v>
      </c>
      <c r="B23" s="1">
        <f>+B18+B19+B20+B21</f>
        <v>323592742.29999995</v>
      </c>
      <c r="C23" s="11">
        <f>+C18+C19+C20+C21</f>
        <v>320689499.33999997</v>
      </c>
    </row>
    <row r="24" spans="1:3" ht="15" x14ac:dyDescent="0.25">
      <c r="A24" s="8"/>
      <c r="B24" s="9"/>
      <c r="C24" s="2"/>
    </row>
    <row r="25" spans="1:3" ht="15.75" x14ac:dyDescent="0.2">
      <c r="A25" s="10" t="s">
        <v>1</v>
      </c>
      <c r="B25" s="1">
        <f>+B15-B23</f>
        <v>5385083.3500000238</v>
      </c>
      <c r="C25" s="9">
        <f>+C15-C23</f>
        <v>4303887.6400000453</v>
      </c>
    </row>
    <row r="26" spans="1:3" ht="15" x14ac:dyDescent="0.25">
      <c r="A26" s="8"/>
      <c r="B26" s="3"/>
      <c r="C26" s="2"/>
    </row>
    <row r="27" spans="1:3" ht="15.75" x14ac:dyDescent="0.2">
      <c r="A27" s="7" t="s">
        <v>16</v>
      </c>
      <c r="B27" s="1">
        <f>'[1]NOTAS ENERO 2016'!B447</f>
        <v>6301682.1200000001</v>
      </c>
      <c r="C27" s="3">
        <f>'[1]NOTAS ENERO 2015'!B367</f>
        <v>6298271.5999999996</v>
      </c>
    </row>
    <row r="28" spans="1:3" ht="15" x14ac:dyDescent="0.2">
      <c r="A28" s="2"/>
      <c r="B28" s="3"/>
      <c r="C28" s="2"/>
    </row>
    <row r="29" spans="1:3" ht="16.5" thickBot="1" x14ac:dyDescent="0.25">
      <c r="A29" s="6" t="s">
        <v>0</v>
      </c>
      <c r="B29" s="5">
        <f>+B25-B27</f>
        <v>-916598.76999997627</v>
      </c>
      <c r="C29" s="4">
        <f>+C25-C27</f>
        <v>-1994383.9599999543</v>
      </c>
    </row>
    <row r="30" spans="1:3" ht="15.75" thickTop="1" x14ac:dyDescent="0.2">
      <c r="A30" s="2"/>
      <c r="B30" s="3"/>
      <c r="C30" s="2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 xsi:nil="true"/>
    <descripcion xmlns="544d8df3-84e0-48ab-bfe7-2455418cd01b">Enero 2016</descripcion>
    <anio xmlns="544d8df3-84e0-48ab-bfe7-2455418cd01b">2016</anio>
    <mes xmlns="544d8df3-84e0-48ab-bfe7-2455418cd01b">Enero</mes>
  </documentManagement>
</p:properties>
</file>

<file path=customXml/itemProps1.xml><?xml version="1.0" encoding="utf-8"?>
<ds:datastoreItem xmlns:ds="http://schemas.openxmlformats.org/officeDocument/2006/customXml" ds:itemID="{717E55B1-70A4-43C9-A8A7-92AE1C33F5A0}"/>
</file>

<file path=customXml/itemProps2.xml><?xml version="1.0" encoding="utf-8"?>
<ds:datastoreItem xmlns:ds="http://schemas.openxmlformats.org/officeDocument/2006/customXml" ds:itemID="{D6B71B77-3278-4332-8944-E95149971DCC}"/>
</file>

<file path=customXml/itemProps3.xml><?xml version="1.0" encoding="utf-8"?>
<ds:datastoreItem xmlns:ds="http://schemas.openxmlformats.org/officeDocument/2006/customXml" ds:itemID="{DF8F4D8B-7090-41CA-A855-46C7794C8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2017-01-24T14:41:47Z</dcterms:created>
  <dcterms:modified xsi:type="dcterms:W3CDTF">2017-01-24T15:48:59Z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