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rijo\Desktop\Documentos Escaneados\"/>
    </mc:Choice>
  </mc:AlternateContent>
  <bookViews>
    <workbookView xWindow="-120" yWindow="-120" windowWidth="29040" windowHeight="15840"/>
  </bookViews>
  <sheets>
    <sheet name="Edif. Lope de Vega." sheetId="8" r:id="rId1"/>
  </sheets>
  <definedNames>
    <definedName name="_xlnm.Print_Area" localSheetId="0">'Edif. Lope de Vega.'!$A$1:$G$65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8" l="1"/>
  <c r="F9" i="8" l="1"/>
  <c r="F10" i="8"/>
  <c r="F11" i="8"/>
  <c r="F12" i="8"/>
  <c r="F13" i="8"/>
  <c r="F14" i="8"/>
  <c r="F16" i="8"/>
  <c r="F36" i="8" l="1"/>
  <c r="F28" i="8" l="1"/>
  <c r="F29" i="8"/>
  <c r="F30" i="8"/>
  <c r="F31" i="8"/>
  <c r="F32" i="8"/>
  <c r="A35" i="8" l="1"/>
  <c r="A36" i="8" s="1"/>
  <c r="A37" i="8" s="1"/>
  <c r="F24" i="8"/>
  <c r="A19" i="8"/>
  <c r="A20" i="8" s="1"/>
  <c r="F19" i="8"/>
  <c r="F35" i="8"/>
  <c r="F27" i="8"/>
  <c r="A27" i="8"/>
  <c r="A28" i="8" s="1"/>
  <c r="A29" i="8" s="1"/>
  <c r="A30" i="8" s="1"/>
  <c r="A31" i="8" s="1"/>
  <c r="A32" i="8" s="1"/>
  <c r="F23" i="8"/>
  <c r="A23" i="8"/>
  <c r="A24" i="8" s="1"/>
  <c r="F20" i="8"/>
  <c r="A8" i="8"/>
  <c r="A9" i="8" s="1"/>
  <c r="A10" i="8" s="1"/>
  <c r="A11" i="8" s="1"/>
  <c r="A12" i="8" s="1"/>
  <c r="A13" i="8" s="1"/>
  <c r="A14" i="8" s="1"/>
  <c r="A15" i="8" s="1"/>
  <c r="A16" i="8" s="1"/>
  <c r="G21" i="8" l="1"/>
  <c r="G25" i="8"/>
  <c r="G38" i="8"/>
  <c r="G33" i="8"/>
  <c r="G17" i="8"/>
  <c r="G40" i="8" l="1"/>
  <c r="G43" i="8" s="1"/>
  <c r="G45" i="8" s="1"/>
</calcChain>
</file>

<file path=xl/sharedStrings.xml><?xml version="1.0" encoding="utf-8"?>
<sst xmlns="http://schemas.openxmlformats.org/spreadsheetml/2006/main" count="62" uniqueCount="46">
  <si>
    <t>No.</t>
  </si>
  <si>
    <t>Partidas</t>
  </si>
  <si>
    <t>Cantidad</t>
  </si>
  <si>
    <t>UD</t>
  </si>
  <si>
    <t>Valor</t>
  </si>
  <si>
    <t>Total</t>
  </si>
  <si>
    <t>ud</t>
  </si>
  <si>
    <t>m2</t>
  </si>
  <si>
    <t xml:space="preserve">Trabajos Preliminares: </t>
  </si>
  <si>
    <t>Precio Unitario</t>
  </si>
  <si>
    <t>Departamento de Ingenieria y Mantenimiento</t>
  </si>
  <si>
    <t>Division de Ingenieria</t>
  </si>
  <si>
    <t>TOTAL GENERAL PRESUPUESTADO</t>
  </si>
  <si>
    <t>viaje</t>
  </si>
  <si>
    <t>Construcción Ligera:</t>
  </si>
  <si>
    <t>Pintura general:</t>
  </si>
  <si>
    <t>Electricidad y Refrigeración:</t>
  </si>
  <si>
    <t>Otros</t>
  </si>
  <si>
    <t>ml</t>
  </si>
  <si>
    <t>Traslado y bote de escombros</t>
  </si>
  <si>
    <r>
      <t>Suministro e instalaciones de luces panel LED 2 x 2, tipo de iluminación blanca y con los bordes blanco. Potencia de 40W, voltaje de AC110V, frecuencia de 50/60Hz</t>
    </r>
    <r>
      <rPr>
        <b/>
        <sz val="12"/>
        <color theme="1"/>
        <rFont val="Century Gothic"/>
        <family val="2"/>
      </rPr>
      <t>. Garantía mínima de 2 año.</t>
    </r>
  </si>
  <si>
    <t>pa</t>
  </si>
  <si>
    <t xml:space="preserve">Suministro y aplicación de 2 manos de pintura blanca satinada en paredes. </t>
  </si>
  <si>
    <t>Limpieza continua y final.</t>
  </si>
  <si>
    <t>Desmonte de luces 2x2 existentes en Oficinas.</t>
  </si>
  <si>
    <t>Desmonte de rejillas y retornos de A/A existentes en Oficinas.</t>
  </si>
  <si>
    <t>Desmonte de planchas de plafones existente en Oficinas.</t>
  </si>
  <si>
    <t xml:space="preserve">Suministro y aplicación de pintura acrilica blanca en fascias. </t>
  </si>
  <si>
    <t>Desinstalación de senseores de humo existente.</t>
  </si>
  <si>
    <t>y2</t>
  </si>
  <si>
    <t>Desmonte de frosted existente.</t>
  </si>
  <si>
    <t>Proyecto: Acondicionamiento de Oficina y Pasillo central en Edificio Lope de Vega, DGA:</t>
  </si>
  <si>
    <t>Reinstalación de detectores de humos</t>
  </si>
  <si>
    <t>Reinstalación de aires acondicionados y retornos en las nuevas planchas de plafones. Incluye rejilla nueva.</t>
  </si>
  <si>
    <t>Suministro e instalación de frosteados para puertas y vidrios. Incluye logo de la DGA (Muestra según existente en la Sede).</t>
  </si>
  <si>
    <t>Desinstalación de salidas de Toma corriente.</t>
  </si>
  <si>
    <t>Desinstalación de salida de data</t>
  </si>
  <si>
    <t>Suministro e instalación de salidas eléctrica de tomacorriente americano doble para UPS a 120v en tubería, curva, coupling y conector recto. (según plano). Incluye ranura con pulidora en paredes de block.</t>
  </si>
  <si>
    <t>Suministro e instalación de salidas eléctrica de Toma Corriente americano doble de uso general a120 V en tubería, curva, coupling y conector recto e(según plano)Incluye ranura con pulidora en paredes de block.</t>
  </si>
  <si>
    <r>
      <t xml:space="preserve">Suministro e instalación de salidas de Data </t>
    </r>
    <r>
      <rPr>
        <b/>
        <sz val="12"/>
        <rFont val="Century Gothic"/>
        <family val="2"/>
      </rPr>
      <t>con alambre categoría 6A</t>
    </r>
    <r>
      <rPr>
        <sz val="12"/>
        <rFont val="Century Gothic"/>
        <family val="2"/>
      </rPr>
      <t xml:space="preserve"> (incluye la tapa). Tuberías, curvas, conector, coupling en EMT de 1". </t>
    </r>
    <r>
      <rPr>
        <b/>
        <sz val="12"/>
        <rFont val="Century Gothic"/>
        <family val="2"/>
      </rPr>
      <t>Incluye: terminaciones de las lineas nuevas en conectores ZMAX SIEMON, linas deben quedar en pared terminadas con su faceplate y etiquetadas, los patch cord deben quedar instalados y materiales de terminación. Ver ubicación de IDF en planos.</t>
    </r>
    <r>
      <rPr>
        <sz val="12"/>
        <rFont val="Century Gothic"/>
        <family val="2"/>
      </rPr>
      <t xml:space="preserve"> Incluye ranura con pulidora en paredes de block.</t>
    </r>
  </si>
  <si>
    <t>Suministro e instalación de fascias en pasillo de ancho menor a 1.00 mts, compuestas por planchas de yeso de 4' x 8' x 1/2'' de dos (2) caras, con estructura metálica en acero galvanizado. Incluye confección de orificios para colocar luces Spotlight y listo para pintar. Incluye andamios.</t>
  </si>
  <si>
    <t>Suministro e instalación de plafond 2x2 vinyl yeso, Incluye suspensiones color blanca y estructura de soporte. Incluye 5% de desp. Y andamios.</t>
  </si>
  <si>
    <t>Resane de muro general y ranuras.</t>
  </si>
  <si>
    <t>Desmonte techo de sheetrock en pasillo. Incluye desmonte de luces, rejillas de A/A y registros existnentes.</t>
  </si>
  <si>
    <t>ITBIS (18%)</t>
  </si>
  <si>
    <t>SUB-TOTAL COSTOS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</si>
</sst>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RD$&quot;* #,##0.00_);_(&quot;RD$&quot;* \(#,##0.00\);_(&quot;RD$&quot;* &quot;-&quot;??_);_(@_)"/>
    <numFmt numFmtId="165" formatCode="&quot;RD$&quot;#,##0.00"/>
    <numFmt numFmtId="166" formatCode="[$RD$-1C0A]#,##0.00"/>
    <numFmt numFmtId="167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13"/>
      <color theme="1"/>
      <name val="Century Gothic"/>
      <family val="2"/>
    </font>
    <font>
      <b/>
      <sz val="16"/>
      <color theme="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14"/>
      <color theme="1"/>
      <name val="Century Gothic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164" fontId="3" fillId="0" borderId="1" xfId="0" applyNumberFormat="1" applyFont="1" applyBorder="1" applyAlignment="1">
      <alignment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2" fontId="2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/>
    <xf numFmtId="0" fontId="1" fillId="3" borderId="0" xfId="0" applyFont="1" applyFill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4" xfId="0" applyFont="1" applyBorder="1"/>
    <xf numFmtId="0" fontId="4" fillId="0" borderId="0" xfId="0" applyFont="1" applyBorder="1"/>
    <xf numFmtId="0" fontId="5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5" fillId="0" borderId="0" xfId="0" applyFont="1" applyBorder="1"/>
    <xf numFmtId="0" fontId="2" fillId="0" borderId="0" xfId="0" applyFont="1" applyBorder="1"/>
    <xf numFmtId="0" fontId="3" fillId="0" borderId="0" xfId="0" applyFont="1" applyBorder="1"/>
    <xf numFmtId="2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165" fontId="2" fillId="3" borderId="0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0" fontId="2" fillId="0" borderId="0" xfId="0" applyFont="1"/>
    <xf numFmtId="164" fontId="5" fillId="5" borderId="6" xfId="0" applyNumberFormat="1" applyFont="1" applyFill="1" applyBorder="1" applyAlignment="1">
      <alignment horizontal="center" vertical="center"/>
    </xf>
    <xf numFmtId="2" fontId="2" fillId="5" borderId="6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166" fontId="3" fillId="0" borderId="0" xfId="0" applyNumberFormat="1" applyFont="1" applyBorder="1" applyAlignment="1">
      <alignment horizontal="center"/>
    </xf>
    <xf numFmtId="0" fontId="2" fillId="0" borderId="10" xfId="0" applyFont="1" applyBorder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7" fontId="2" fillId="0" borderId="0" xfId="0" applyNumberFormat="1" applyFont="1" applyBorder="1"/>
    <xf numFmtId="164" fontId="2" fillId="3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right"/>
    </xf>
    <xf numFmtId="164" fontId="2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/>
    <xf numFmtId="164" fontId="3" fillId="3" borderId="1" xfId="0" applyNumberFormat="1" applyFont="1" applyFill="1" applyBorder="1" applyAlignment="1">
      <alignment vertical="center"/>
    </xf>
    <xf numFmtId="2" fontId="2" fillId="3" borderId="3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165" fontId="8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/>
    <xf numFmtId="2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165" fontId="8" fillId="3" borderId="0" xfId="0" applyNumberFormat="1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right" vertical="center"/>
    </xf>
    <xf numFmtId="164" fontId="9" fillId="3" borderId="1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5" fillId="4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wrapText="1"/>
    </xf>
    <xf numFmtId="0" fontId="3" fillId="0" borderId="1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5" borderId="7" xfId="0" applyFont="1" applyFill="1" applyBorder="1" applyAlignment="1">
      <alignment horizontal="right" vertical="center"/>
    </xf>
    <xf numFmtId="0" fontId="5" fillId="5" borderId="8" xfId="0" applyFont="1" applyFill="1" applyBorder="1" applyAlignment="1">
      <alignment horizontal="right" vertical="center"/>
    </xf>
    <xf numFmtId="0" fontId="5" fillId="5" borderId="9" xfId="0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U130"/>
  <sheetViews>
    <sheetView tabSelected="1" zoomScaleNormal="100" zoomScaleSheetLayoutView="85" workbookViewId="0">
      <selection activeCell="F37" sqref="F37"/>
    </sheetView>
  </sheetViews>
  <sheetFormatPr baseColWidth="10" defaultRowHeight="16.5" x14ac:dyDescent="0.3"/>
  <cols>
    <col min="1" max="1" width="12.140625" style="1" customWidth="1"/>
    <col min="2" max="2" width="59.7109375" style="1" customWidth="1"/>
    <col min="3" max="3" width="12.140625" style="1" bestFit="1" customWidth="1"/>
    <col min="4" max="4" width="11.42578125" style="1"/>
    <col min="5" max="5" width="24.42578125" style="1" customWidth="1"/>
    <col min="6" max="6" width="21.5703125" style="1" customWidth="1"/>
    <col min="7" max="7" width="25.5703125" style="1" customWidth="1"/>
    <col min="8" max="8" width="22.7109375" style="1" customWidth="1"/>
    <col min="9" max="9" width="53.5703125" style="1" customWidth="1"/>
    <col min="10" max="11" width="11.42578125" style="1"/>
    <col min="12" max="12" width="14.85546875" style="1" bestFit="1" customWidth="1"/>
    <col min="13" max="16384" width="11.42578125" style="1"/>
  </cols>
  <sheetData>
    <row r="2" spans="1:13" s="4" customFormat="1" ht="21" customHeight="1" x14ac:dyDescent="0.3">
      <c r="A2" s="75" t="s">
        <v>10</v>
      </c>
      <c r="B2" s="75"/>
      <c r="C2" s="75"/>
      <c r="D2" s="75"/>
      <c r="E2" s="75"/>
      <c r="F2" s="75"/>
      <c r="G2" s="75"/>
    </row>
    <row r="3" spans="1:13" s="4" customFormat="1" ht="18.75" customHeight="1" x14ac:dyDescent="0.25">
      <c r="A3" s="5" t="s">
        <v>11</v>
      </c>
    </row>
    <row r="4" spans="1:13" s="4" customFormat="1" ht="18" x14ac:dyDescent="0.2">
      <c r="A4" s="76" t="s">
        <v>31</v>
      </c>
      <c r="B4" s="76"/>
      <c r="C4" s="76"/>
      <c r="D4" s="76"/>
      <c r="E4" s="76"/>
      <c r="F4" s="76"/>
      <c r="G4" s="76"/>
    </row>
    <row r="5" spans="1:13" s="27" customFormat="1" ht="15.75" x14ac:dyDescent="0.2">
      <c r="A5" s="77"/>
      <c r="B5" s="78"/>
      <c r="C5" s="78"/>
      <c r="D5" s="78"/>
      <c r="E5" s="78"/>
      <c r="F5" s="78"/>
      <c r="G5" s="79"/>
      <c r="H5" s="29"/>
      <c r="I5" s="29"/>
      <c r="J5" s="29"/>
      <c r="K5" s="29"/>
      <c r="L5" s="29"/>
      <c r="M5" s="28"/>
    </row>
    <row r="6" spans="1:13" s="5" customFormat="1" ht="18" x14ac:dyDescent="0.25">
      <c r="A6" s="25" t="s">
        <v>0</v>
      </c>
      <c r="B6" s="25" t="s">
        <v>1</v>
      </c>
      <c r="C6" s="25" t="s">
        <v>2</v>
      </c>
      <c r="D6" s="25" t="s">
        <v>3</v>
      </c>
      <c r="E6" s="26" t="s">
        <v>9</v>
      </c>
      <c r="F6" s="25" t="s">
        <v>4</v>
      </c>
      <c r="G6" s="25" t="s">
        <v>5</v>
      </c>
    </row>
    <row r="7" spans="1:13" s="24" customFormat="1" ht="17.25" x14ac:dyDescent="0.3">
      <c r="A7" s="12">
        <v>1</v>
      </c>
      <c r="B7" s="14" t="s">
        <v>8</v>
      </c>
      <c r="C7" s="15"/>
      <c r="D7" s="16"/>
      <c r="E7" s="17"/>
      <c r="F7" s="17"/>
      <c r="G7" s="18"/>
    </row>
    <row r="8" spans="1:13" s="3" customFormat="1" ht="51.75" x14ac:dyDescent="0.25">
      <c r="A8" s="7">
        <f>A7+0.01</f>
        <v>1.01</v>
      </c>
      <c r="B8" s="8" t="s">
        <v>43</v>
      </c>
      <c r="C8" s="7">
        <v>73.44</v>
      </c>
      <c r="D8" s="9" t="s">
        <v>7</v>
      </c>
      <c r="E8" s="10"/>
      <c r="F8" s="10">
        <f>C8*E8</f>
        <v>0</v>
      </c>
      <c r="G8" s="11"/>
      <c r="H8" s="2"/>
      <c r="I8" s="2"/>
      <c r="J8" s="2"/>
    </row>
    <row r="9" spans="1:13" s="3" customFormat="1" ht="17.25" x14ac:dyDescent="0.25">
      <c r="A9" s="7">
        <f t="shared" ref="A9:A16" si="0">A8+0.01</f>
        <v>1.02</v>
      </c>
      <c r="B9" s="8" t="s">
        <v>28</v>
      </c>
      <c r="C9" s="7">
        <v>2</v>
      </c>
      <c r="D9" s="9" t="s">
        <v>6</v>
      </c>
      <c r="E9" s="10"/>
      <c r="F9" s="10">
        <f t="shared" ref="F8:F16" si="1">C9*E9</f>
        <v>0</v>
      </c>
      <c r="G9" s="11"/>
      <c r="H9" s="2"/>
      <c r="I9" s="2"/>
      <c r="J9" s="2"/>
    </row>
    <row r="10" spans="1:13" s="3" customFormat="1" ht="17.25" x14ac:dyDescent="0.3">
      <c r="A10" s="7">
        <f t="shared" si="0"/>
        <v>1.03</v>
      </c>
      <c r="B10" s="8" t="s">
        <v>24</v>
      </c>
      <c r="C10" s="7">
        <v>8</v>
      </c>
      <c r="D10" s="9" t="s">
        <v>6</v>
      </c>
      <c r="E10" s="52"/>
      <c r="F10" s="10">
        <f t="shared" si="1"/>
        <v>0</v>
      </c>
      <c r="G10" s="53"/>
      <c r="H10" s="2"/>
      <c r="I10" s="2"/>
      <c r="J10" s="2"/>
    </row>
    <row r="11" spans="1:13" s="3" customFormat="1" ht="17.25" x14ac:dyDescent="0.3">
      <c r="A11" s="7">
        <f t="shared" si="0"/>
        <v>1.04</v>
      </c>
      <c r="B11" s="8" t="s">
        <v>35</v>
      </c>
      <c r="C11" s="7">
        <v>16</v>
      </c>
      <c r="D11" s="9" t="s">
        <v>6</v>
      </c>
      <c r="E11" s="52"/>
      <c r="F11" s="10">
        <f t="shared" si="1"/>
        <v>0</v>
      </c>
      <c r="G11" s="53"/>
      <c r="H11" s="2"/>
      <c r="I11" s="2"/>
      <c r="J11" s="2"/>
    </row>
    <row r="12" spans="1:13" s="3" customFormat="1" ht="17.25" x14ac:dyDescent="0.3">
      <c r="A12" s="7">
        <f t="shared" si="0"/>
        <v>1.05</v>
      </c>
      <c r="B12" s="8" t="s">
        <v>36</v>
      </c>
      <c r="C12" s="7">
        <v>8</v>
      </c>
      <c r="D12" s="9" t="s">
        <v>6</v>
      </c>
      <c r="E12" s="52"/>
      <c r="F12" s="10">
        <f t="shared" si="1"/>
        <v>0</v>
      </c>
      <c r="G12" s="53"/>
      <c r="H12" s="2"/>
      <c r="I12" s="2"/>
      <c r="J12" s="2"/>
    </row>
    <row r="13" spans="1:13" s="3" customFormat="1" ht="34.5" x14ac:dyDescent="0.3">
      <c r="A13" s="7">
        <f t="shared" si="0"/>
        <v>1.06</v>
      </c>
      <c r="B13" s="8" t="s">
        <v>25</v>
      </c>
      <c r="C13" s="7">
        <v>4</v>
      </c>
      <c r="D13" s="9" t="s">
        <v>6</v>
      </c>
      <c r="E13" s="52"/>
      <c r="F13" s="10">
        <f t="shared" si="1"/>
        <v>0</v>
      </c>
      <c r="G13" s="53"/>
      <c r="H13" s="2"/>
      <c r="I13" s="2"/>
      <c r="J13" s="2"/>
    </row>
    <row r="14" spans="1:13" s="3" customFormat="1" ht="34.5" x14ac:dyDescent="0.3">
      <c r="A14" s="7">
        <f t="shared" si="0"/>
        <v>1.07</v>
      </c>
      <c r="B14" s="8" t="s">
        <v>26</v>
      </c>
      <c r="C14" s="7">
        <v>10.8</v>
      </c>
      <c r="D14" s="9" t="s">
        <v>7</v>
      </c>
      <c r="E14" s="52"/>
      <c r="F14" s="10">
        <f t="shared" si="1"/>
        <v>0</v>
      </c>
      <c r="G14" s="53"/>
      <c r="H14" s="2"/>
      <c r="I14" s="2"/>
      <c r="J14" s="2"/>
    </row>
    <row r="15" spans="1:13" s="3" customFormat="1" ht="17.25" x14ac:dyDescent="0.3">
      <c r="A15" s="7">
        <f t="shared" si="0"/>
        <v>1.08</v>
      </c>
      <c r="B15" s="8" t="s">
        <v>30</v>
      </c>
      <c r="C15" s="7">
        <v>4.7699999999999996</v>
      </c>
      <c r="D15" s="9" t="s">
        <v>29</v>
      </c>
      <c r="E15" s="52"/>
      <c r="F15" s="10"/>
      <c r="G15" s="53"/>
      <c r="H15" s="2"/>
      <c r="I15" s="2"/>
      <c r="J15" s="2"/>
    </row>
    <row r="16" spans="1:13" s="3" customFormat="1" ht="17.25" x14ac:dyDescent="0.3">
      <c r="A16" s="7">
        <f t="shared" si="0"/>
        <v>1.0900000000000001</v>
      </c>
      <c r="B16" s="8" t="s">
        <v>19</v>
      </c>
      <c r="C16" s="7">
        <v>1</v>
      </c>
      <c r="D16" s="9" t="s">
        <v>13</v>
      </c>
      <c r="E16" s="52"/>
      <c r="F16" s="10">
        <f t="shared" si="1"/>
        <v>0</v>
      </c>
      <c r="G16" s="53"/>
      <c r="H16" s="2"/>
      <c r="I16" s="2"/>
      <c r="J16" s="2"/>
    </row>
    <row r="17" spans="1:10" s="3" customFormat="1" ht="17.25" x14ac:dyDescent="0.25">
      <c r="A17" s="36"/>
      <c r="B17" s="37"/>
      <c r="C17" s="36"/>
      <c r="D17" s="38"/>
      <c r="E17" s="39"/>
      <c r="F17" s="39"/>
      <c r="G17" s="67">
        <f>SUM(F8:F16)</f>
        <v>0</v>
      </c>
      <c r="H17" s="2"/>
      <c r="I17" s="2"/>
      <c r="J17" s="2"/>
    </row>
    <row r="18" spans="1:10" s="3" customFormat="1" ht="17.25" x14ac:dyDescent="0.25">
      <c r="A18" s="12">
        <v>2</v>
      </c>
      <c r="B18" s="14" t="s">
        <v>14</v>
      </c>
      <c r="C18" s="15"/>
      <c r="D18" s="16"/>
      <c r="E18" s="17"/>
      <c r="F18" s="17"/>
      <c r="G18" s="18"/>
      <c r="H18" s="2"/>
      <c r="I18" s="2"/>
      <c r="J18" s="2"/>
    </row>
    <row r="19" spans="1:10" s="3" customFormat="1" ht="103.5" x14ac:dyDescent="0.25">
      <c r="A19" s="7">
        <f>A18+0.01</f>
        <v>2.0099999999999998</v>
      </c>
      <c r="B19" s="8" t="s">
        <v>40</v>
      </c>
      <c r="C19" s="7">
        <v>56.83</v>
      </c>
      <c r="D19" s="9" t="s">
        <v>18</v>
      </c>
      <c r="E19" s="11"/>
      <c r="F19" s="10">
        <f>C19*E19</f>
        <v>0</v>
      </c>
      <c r="G19" s="54"/>
      <c r="H19" s="2"/>
      <c r="I19" s="2"/>
      <c r="J19" s="2"/>
    </row>
    <row r="20" spans="1:10" s="3" customFormat="1" ht="51.75" x14ac:dyDescent="0.25">
      <c r="A20" s="7">
        <f t="shared" ref="A20" si="2">A19+0.01</f>
        <v>2.0199999999999996</v>
      </c>
      <c r="B20" s="8" t="s">
        <v>41</v>
      </c>
      <c r="C20" s="7">
        <v>53.65</v>
      </c>
      <c r="D20" s="9" t="s">
        <v>7</v>
      </c>
      <c r="E20" s="52"/>
      <c r="F20" s="10">
        <f t="shared" ref="F20" si="3">C20*E20</f>
        <v>0</v>
      </c>
      <c r="G20" s="54"/>
      <c r="H20" s="2"/>
      <c r="I20" s="2"/>
      <c r="J20" s="2"/>
    </row>
    <row r="21" spans="1:10" s="3" customFormat="1" ht="17.25" x14ac:dyDescent="0.25">
      <c r="A21" s="36"/>
      <c r="B21" s="37"/>
      <c r="C21" s="36"/>
      <c r="D21" s="38"/>
      <c r="E21" s="39"/>
      <c r="F21" s="39"/>
      <c r="G21" s="71">
        <f>SUM(F19:F20)</f>
        <v>0</v>
      </c>
      <c r="H21" s="2"/>
      <c r="I21" s="2"/>
      <c r="J21" s="2"/>
    </row>
    <row r="22" spans="1:10" s="3" customFormat="1" ht="17.25" x14ac:dyDescent="0.25">
      <c r="A22" s="12">
        <v>3</v>
      </c>
      <c r="B22" s="19" t="s">
        <v>15</v>
      </c>
      <c r="C22" s="15"/>
      <c r="D22" s="16"/>
      <c r="E22" s="20"/>
      <c r="F22" s="20"/>
      <c r="G22" s="13"/>
      <c r="H22" s="2"/>
      <c r="I22" s="2"/>
      <c r="J22" s="2"/>
    </row>
    <row r="23" spans="1:10" s="3" customFormat="1" ht="34.5" x14ac:dyDescent="0.3">
      <c r="A23" s="55">
        <f>A22+0.01</f>
        <v>3.01</v>
      </c>
      <c r="B23" s="57" t="s">
        <v>22</v>
      </c>
      <c r="C23" s="56">
        <v>83.65</v>
      </c>
      <c r="D23" s="58" t="s">
        <v>7</v>
      </c>
      <c r="E23" s="59"/>
      <c r="F23" s="60">
        <f>C23*E23</f>
        <v>0</v>
      </c>
      <c r="G23" s="61"/>
      <c r="H23" s="2"/>
      <c r="I23" s="2"/>
      <c r="J23" s="2"/>
    </row>
    <row r="24" spans="1:10" s="3" customFormat="1" ht="34.5" x14ac:dyDescent="0.3">
      <c r="A24" s="55">
        <f>A23+0.01</f>
        <v>3.0199999999999996</v>
      </c>
      <c r="B24" s="57" t="s">
        <v>27</v>
      </c>
      <c r="C24" s="56">
        <v>62.08</v>
      </c>
      <c r="D24" s="58" t="s">
        <v>7</v>
      </c>
      <c r="E24" s="59"/>
      <c r="F24" s="60">
        <f>C24*E24</f>
        <v>0</v>
      </c>
      <c r="G24" s="61"/>
      <c r="H24" s="2"/>
      <c r="I24" s="2"/>
      <c r="J24" s="2"/>
    </row>
    <row r="25" spans="1:10" s="3" customFormat="1" ht="17.25" x14ac:dyDescent="0.25">
      <c r="A25" s="62"/>
      <c r="B25" s="63"/>
      <c r="C25" s="62"/>
      <c r="D25" s="64"/>
      <c r="E25" s="65"/>
      <c r="F25" s="66"/>
      <c r="G25" s="67">
        <f>SUM(F23:F24)</f>
        <v>0</v>
      </c>
      <c r="H25" s="2"/>
      <c r="I25" s="2"/>
      <c r="J25" s="2"/>
    </row>
    <row r="26" spans="1:10" s="3" customFormat="1" ht="17.25" x14ac:dyDescent="0.25">
      <c r="A26" s="12">
        <v>4</v>
      </c>
      <c r="B26" s="14" t="s">
        <v>16</v>
      </c>
      <c r="C26" s="15"/>
      <c r="D26" s="16"/>
      <c r="E26" s="20"/>
      <c r="F26" s="20"/>
      <c r="G26" s="13"/>
      <c r="H26" s="2"/>
      <c r="I26" s="2"/>
      <c r="J26" s="2"/>
    </row>
    <row r="27" spans="1:10" s="3" customFormat="1" ht="69" x14ac:dyDescent="0.25">
      <c r="A27" s="55">
        <f t="shared" ref="A27:A32" si="4">A26+0.01</f>
        <v>4.01</v>
      </c>
      <c r="B27" s="8" t="s">
        <v>20</v>
      </c>
      <c r="C27" s="7">
        <v>17</v>
      </c>
      <c r="D27" s="9" t="s">
        <v>6</v>
      </c>
      <c r="E27" s="10"/>
      <c r="F27" s="68">
        <f t="shared" ref="F27:F32" si="5">C27*E27</f>
        <v>0</v>
      </c>
      <c r="G27" s="11"/>
      <c r="H27" s="2"/>
      <c r="I27" s="2"/>
      <c r="J27" s="2"/>
    </row>
    <row r="28" spans="1:10" s="3" customFormat="1" ht="86.25" x14ac:dyDescent="0.25">
      <c r="A28" s="55">
        <f t="shared" si="4"/>
        <v>4.0199999999999996</v>
      </c>
      <c r="B28" s="57" t="s">
        <v>37</v>
      </c>
      <c r="C28" s="56">
        <v>8</v>
      </c>
      <c r="D28" s="58" t="s">
        <v>6</v>
      </c>
      <c r="E28" s="60"/>
      <c r="F28" s="68">
        <f t="shared" si="5"/>
        <v>0</v>
      </c>
      <c r="G28" s="69"/>
      <c r="H28" s="2"/>
      <c r="I28" s="2"/>
      <c r="J28" s="2"/>
    </row>
    <row r="29" spans="1:10" s="3" customFormat="1" ht="86.25" x14ac:dyDescent="0.25">
      <c r="A29" s="55">
        <f t="shared" si="4"/>
        <v>4.0299999999999994</v>
      </c>
      <c r="B29" s="57" t="s">
        <v>38</v>
      </c>
      <c r="C29" s="56">
        <v>8</v>
      </c>
      <c r="D29" s="58" t="s">
        <v>6</v>
      </c>
      <c r="E29" s="60"/>
      <c r="F29" s="68">
        <f t="shared" si="5"/>
        <v>0</v>
      </c>
      <c r="G29" s="69"/>
      <c r="H29" s="2"/>
      <c r="I29" s="2"/>
      <c r="J29" s="2"/>
    </row>
    <row r="30" spans="1:10" s="3" customFormat="1" ht="146.25" x14ac:dyDescent="0.25">
      <c r="A30" s="55">
        <f t="shared" si="4"/>
        <v>4.0399999999999991</v>
      </c>
      <c r="B30" s="57" t="s">
        <v>39</v>
      </c>
      <c r="C30" s="56">
        <v>16</v>
      </c>
      <c r="D30" s="58" t="s">
        <v>6</v>
      </c>
      <c r="E30" s="60"/>
      <c r="F30" s="68">
        <f t="shared" si="5"/>
        <v>0</v>
      </c>
      <c r="G30" s="69"/>
      <c r="H30" s="2"/>
      <c r="I30" s="2"/>
      <c r="J30" s="2"/>
    </row>
    <row r="31" spans="1:10" s="3" customFormat="1" ht="17.25" x14ac:dyDescent="0.25">
      <c r="A31" s="55">
        <f t="shared" si="4"/>
        <v>4.0499999999999989</v>
      </c>
      <c r="B31" s="57" t="s">
        <v>32</v>
      </c>
      <c r="C31" s="56">
        <v>2</v>
      </c>
      <c r="D31" s="58" t="s">
        <v>6</v>
      </c>
      <c r="E31" s="60"/>
      <c r="F31" s="68">
        <f t="shared" si="5"/>
        <v>0</v>
      </c>
      <c r="G31" s="69"/>
      <c r="H31" s="2"/>
      <c r="I31" s="2"/>
      <c r="J31" s="2"/>
    </row>
    <row r="32" spans="1:10" s="3" customFormat="1" ht="51.75" x14ac:dyDescent="0.25">
      <c r="A32" s="55">
        <f t="shared" si="4"/>
        <v>4.0599999999999987</v>
      </c>
      <c r="B32" s="8" t="s">
        <v>33</v>
      </c>
      <c r="C32" s="7">
        <v>11</v>
      </c>
      <c r="D32" s="9" t="s">
        <v>6</v>
      </c>
      <c r="E32" s="52"/>
      <c r="F32" s="68">
        <f t="shared" si="5"/>
        <v>0</v>
      </c>
      <c r="G32" s="11"/>
      <c r="H32" s="2"/>
      <c r="I32" s="2"/>
      <c r="J32" s="2"/>
    </row>
    <row r="33" spans="1:10" s="3" customFormat="1" ht="17.25" x14ac:dyDescent="0.25">
      <c r="A33" s="36"/>
      <c r="B33" s="37"/>
      <c r="C33" s="36"/>
      <c r="D33" s="38"/>
      <c r="E33" s="39"/>
      <c r="F33" s="39"/>
      <c r="G33" s="67">
        <f>SUM(F27:F32)</f>
        <v>0</v>
      </c>
      <c r="H33" s="2"/>
      <c r="I33" s="2"/>
      <c r="J33" s="2"/>
    </row>
    <row r="34" spans="1:10" s="3" customFormat="1" ht="21" customHeight="1" x14ac:dyDescent="0.25">
      <c r="A34" s="12">
        <v>5</v>
      </c>
      <c r="B34" s="19" t="s">
        <v>17</v>
      </c>
      <c r="C34" s="15"/>
      <c r="D34" s="16"/>
      <c r="E34" s="20"/>
      <c r="F34" s="20"/>
      <c r="G34" s="13"/>
      <c r="H34" s="2"/>
      <c r="I34" s="2"/>
      <c r="J34" s="2"/>
    </row>
    <row r="35" spans="1:10" s="3" customFormat="1" ht="17.25" x14ac:dyDescent="0.25">
      <c r="A35" s="55">
        <f t="shared" ref="A35:A37" si="6">A34+0.01</f>
        <v>5.01</v>
      </c>
      <c r="B35" s="8" t="s">
        <v>23</v>
      </c>
      <c r="C35" s="7">
        <v>1</v>
      </c>
      <c r="D35" s="9" t="s">
        <v>21</v>
      </c>
      <c r="E35" s="52"/>
      <c r="F35" s="70">
        <f>C35*E35</f>
        <v>0</v>
      </c>
      <c r="G35" s="54"/>
      <c r="H35" s="2"/>
      <c r="I35" s="2"/>
      <c r="J35" s="2"/>
    </row>
    <row r="36" spans="1:10" s="3" customFormat="1" ht="17.25" x14ac:dyDescent="0.25">
      <c r="A36" s="55">
        <f t="shared" si="6"/>
        <v>5.0199999999999996</v>
      </c>
      <c r="B36" s="8" t="s">
        <v>42</v>
      </c>
      <c r="C36" s="7">
        <v>16.850000000000001</v>
      </c>
      <c r="D36" s="9" t="s">
        <v>7</v>
      </c>
      <c r="E36" s="52"/>
      <c r="F36" s="70">
        <f>C36*E36</f>
        <v>0</v>
      </c>
      <c r="G36" s="54"/>
      <c r="H36" s="2"/>
      <c r="I36" s="2"/>
      <c r="J36" s="2"/>
    </row>
    <row r="37" spans="1:10" s="3" customFormat="1" ht="51.75" x14ac:dyDescent="0.25">
      <c r="A37" s="55">
        <f t="shared" si="6"/>
        <v>5.0299999999999994</v>
      </c>
      <c r="B37" s="8" t="s">
        <v>34</v>
      </c>
      <c r="C37" s="7">
        <v>4.7699999999999996</v>
      </c>
      <c r="D37" s="9" t="s">
        <v>29</v>
      </c>
      <c r="E37" s="52"/>
      <c r="F37" s="70"/>
      <c r="G37" s="54"/>
      <c r="H37" s="2"/>
      <c r="I37" s="2"/>
      <c r="J37" s="2"/>
    </row>
    <row r="38" spans="1:10" s="3" customFormat="1" ht="17.25" x14ac:dyDescent="0.25">
      <c r="A38" s="36"/>
      <c r="B38" s="37"/>
      <c r="C38" s="36"/>
      <c r="D38" s="38"/>
      <c r="E38" s="39"/>
      <c r="F38" s="39"/>
      <c r="G38" s="67">
        <f>SUM(F35:F37)</f>
        <v>0</v>
      </c>
      <c r="H38" s="2"/>
      <c r="I38" s="2"/>
      <c r="J38" s="2"/>
    </row>
    <row r="39" spans="1:10" s="3" customFormat="1" ht="18" thickBot="1" x14ac:dyDescent="0.3">
      <c r="A39" s="36"/>
      <c r="B39" s="37"/>
      <c r="C39" s="36"/>
      <c r="D39" s="38"/>
      <c r="E39" s="39"/>
      <c r="F39" s="39"/>
      <c r="G39" s="50"/>
      <c r="H39" s="2"/>
      <c r="I39" s="2"/>
      <c r="J39" s="2"/>
    </row>
    <row r="40" spans="1:10" ht="18" thickBot="1" x14ac:dyDescent="0.35">
      <c r="A40" s="45"/>
      <c r="B40" s="80" t="s">
        <v>45</v>
      </c>
      <c r="C40" s="80"/>
      <c r="D40" s="80"/>
      <c r="E40" s="80"/>
      <c r="F40" s="80"/>
      <c r="G40" s="6">
        <f>SUM(G8:G38)</f>
        <v>0</v>
      </c>
    </row>
    <row r="41" spans="1:10" ht="17.25" x14ac:dyDescent="0.3">
      <c r="A41" s="34"/>
      <c r="B41" s="51"/>
      <c r="C41" s="51"/>
      <c r="D41" s="51"/>
      <c r="E41" s="51"/>
      <c r="F41" s="51"/>
      <c r="G41" s="44"/>
    </row>
    <row r="42" spans="1:10" ht="10.5" customHeight="1" x14ac:dyDescent="0.3">
      <c r="A42" s="36"/>
      <c r="B42" s="34"/>
      <c r="C42" s="46"/>
      <c r="D42" s="47"/>
      <c r="E42" s="48"/>
      <c r="F42" s="43"/>
      <c r="G42" s="49"/>
    </row>
    <row r="43" spans="1:10" ht="17.25" x14ac:dyDescent="0.3">
      <c r="A43" s="7"/>
      <c r="B43" s="81" t="s">
        <v>44</v>
      </c>
      <c r="C43" s="81"/>
      <c r="D43" s="81"/>
      <c r="E43" s="81"/>
      <c r="F43" s="81"/>
      <c r="G43" s="6">
        <f>+G40*0.18</f>
        <v>0</v>
      </c>
    </row>
    <row r="44" spans="1:10" ht="18" thickBot="1" x14ac:dyDescent="0.35">
      <c r="A44" s="34"/>
      <c r="B44" s="34"/>
      <c r="C44" s="34"/>
      <c r="D44" s="34"/>
      <c r="E44" s="34"/>
      <c r="F44" s="34"/>
      <c r="G44" s="34"/>
    </row>
    <row r="45" spans="1:10" ht="18.75" thickBot="1" x14ac:dyDescent="0.35">
      <c r="A45" s="42"/>
      <c r="B45" s="82" t="s">
        <v>12</v>
      </c>
      <c r="C45" s="83"/>
      <c r="D45" s="83"/>
      <c r="E45" s="83"/>
      <c r="F45" s="84"/>
      <c r="G45" s="41">
        <f>+G43+G40</f>
        <v>0</v>
      </c>
    </row>
    <row r="46" spans="1:10" ht="15" customHeight="1" x14ac:dyDescent="0.3">
      <c r="A46" s="40"/>
      <c r="B46" s="40"/>
      <c r="C46" s="40"/>
      <c r="D46" s="40"/>
      <c r="E46" s="40"/>
      <c r="F46" s="40"/>
      <c r="G46" s="40"/>
    </row>
    <row r="47" spans="1:10" ht="21" customHeight="1" x14ac:dyDescent="0.3"/>
    <row r="48" spans="1:10" ht="21" customHeight="1" x14ac:dyDescent="0.3"/>
    <row r="50" spans="1:7" ht="18.75" x14ac:dyDescent="0.3">
      <c r="A50" s="85"/>
      <c r="B50" s="85"/>
      <c r="C50" s="72"/>
      <c r="D50" s="72"/>
      <c r="E50" s="72"/>
      <c r="F50" s="85"/>
      <c r="G50" s="85"/>
    </row>
    <row r="51" spans="1:7" ht="18.75" x14ac:dyDescent="0.3">
      <c r="A51" s="73"/>
      <c r="B51" s="73"/>
      <c r="C51" s="72"/>
      <c r="D51" s="72"/>
      <c r="E51" s="72"/>
      <c r="F51" s="73"/>
      <c r="G51" s="73"/>
    </row>
    <row r="52" spans="1:7" ht="18.75" x14ac:dyDescent="0.3">
      <c r="A52" s="73"/>
      <c r="B52" s="73"/>
      <c r="C52" s="72"/>
      <c r="D52" s="72"/>
      <c r="E52" s="72"/>
      <c r="F52" s="73"/>
      <c r="G52" s="73"/>
    </row>
    <row r="53" spans="1:7" ht="18.75" x14ac:dyDescent="0.3">
      <c r="A53" s="72"/>
      <c r="B53" s="72"/>
      <c r="C53" s="72"/>
      <c r="D53" s="72"/>
      <c r="E53" s="72"/>
      <c r="F53" s="72"/>
      <c r="G53" s="72"/>
    </row>
    <row r="54" spans="1:7" ht="18.75" x14ac:dyDescent="0.3">
      <c r="A54" s="86"/>
      <c r="B54" s="86"/>
      <c r="C54" s="72"/>
      <c r="D54" s="72"/>
      <c r="E54" s="5"/>
      <c r="F54" s="86"/>
      <c r="G54" s="86"/>
    </row>
    <row r="55" spans="1:7" ht="18.75" x14ac:dyDescent="0.3">
      <c r="A55" s="85"/>
      <c r="B55" s="85"/>
      <c r="C55" s="72"/>
      <c r="D55" s="72"/>
      <c r="E55" s="72"/>
      <c r="F55" s="87"/>
      <c r="G55" s="87"/>
    </row>
    <row r="56" spans="1:7" ht="18.75" x14ac:dyDescent="0.3">
      <c r="A56" s="73"/>
      <c r="B56" s="73"/>
      <c r="C56" s="72"/>
      <c r="D56" s="72"/>
      <c r="E56" s="74"/>
      <c r="F56" s="74"/>
      <c r="G56" s="74"/>
    </row>
    <row r="57" spans="1:7" ht="18.75" x14ac:dyDescent="0.3">
      <c r="A57" s="73"/>
      <c r="B57" s="73"/>
      <c r="C57" s="72"/>
      <c r="D57" s="72"/>
      <c r="E57" s="74"/>
      <c r="F57" s="74"/>
      <c r="G57" s="74"/>
    </row>
    <row r="58" spans="1:7" ht="18.75" x14ac:dyDescent="0.3">
      <c r="A58" s="73"/>
      <c r="B58" s="73"/>
      <c r="C58" s="72"/>
      <c r="D58" s="72"/>
      <c r="E58" s="72"/>
      <c r="F58" s="73"/>
      <c r="G58" s="73"/>
    </row>
    <row r="59" spans="1:7" ht="18.75" x14ac:dyDescent="0.3">
      <c r="A59" s="73"/>
      <c r="B59" s="73"/>
      <c r="C59" s="72"/>
      <c r="D59" s="72"/>
      <c r="E59" s="72"/>
      <c r="F59" s="73"/>
      <c r="G59" s="73"/>
    </row>
    <row r="60" spans="1:7" ht="18.75" x14ac:dyDescent="0.3">
      <c r="A60" s="85"/>
      <c r="B60" s="85"/>
      <c r="C60" s="85"/>
      <c r="D60" s="85"/>
      <c r="E60" s="85"/>
      <c r="F60" s="85"/>
      <c r="G60" s="85"/>
    </row>
    <row r="61" spans="1:7" ht="18.75" x14ac:dyDescent="0.3">
      <c r="A61" s="72"/>
      <c r="B61" s="72"/>
      <c r="C61" s="72"/>
      <c r="D61" s="72"/>
      <c r="E61" s="72"/>
      <c r="F61" s="72"/>
      <c r="G61" s="72"/>
    </row>
    <row r="62" spans="1:7" ht="18.75" x14ac:dyDescent="0.3">
      <c r="A62" s="72"/>
      <c r="B62" s="72"/>
      <c r="C62" s="72"/>
      <c r="D62" s="72"/>
      <c r="E62" s="72"/>
      <c r="F62" s="72"/>
      <c r="G62" s="72"/>
    </row>
    <row r="63" spans="1:7" ht="18.75" x14ac:dyDescent="0.3">
      <c r="A63" s="72"/>
      <c r="B63" s="72"/>
      <c r="C63" s="72"/>
      <c r="D63" s="72"/>
      <c r="E63" s="72"/>
      <c r="F63" s="72"/>
      <c r="G63" s="72"/>
    </row>
    <row r="64" spans="1:7" ht="18.75" x14ac:dyDescent="0.3">
      <c r="A64" s="86"/>
      <c r="B64" s="86"/>
      <c r="C64" s="86"/>
      <c r="D64" s="86"/>
      <c r="E64" s="86"/>
      <c r="F64" s="86"/>
      <c r="G64" s="86"/>
    </row>
    <row r="65" spans="1:47" ht="18.75" x14ac:dyDescent="0.3">
      <c r="A65" s="85"/>
      <c r="B65" s="85"/>
      <c r="C65" s="85"/>
      <c r="D65" s="85"/>
      <c r="E65" s="85"/>
      <c r="F65" s="85"/>
      <c r="G65" s="85"/>
      <c r="J65" s="2"/>
    </row>
    <row r="66" spans="1:47" s="23" customForma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</row>
    <row r="67" spans="1:47" s="23" customForma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</row>
    <row r="68" spans="1:47" s="23" customFormat="1" x14ac:dyDescent="0.3">
      <c r="A68" s="1"/>
      <c r="B68" s="1"/>
      <c r="C68" s="1"/>
      <c r="D68" s="1"/>
      <c r="E68" s="1"/>
      <c r="F68" s="1"/>
      <c r="G68" s="1"/>
      <c r="H68" s="2"/>
      <c r="I68" s="2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23" customFormat="1" x14ac:dyDescent="0.3">
      <c r="A69" s="1"/>
      <c r="B69" s="1"/>
      <c r="C69" s="1"/>
      <c r="D69" s="1"/>
      <c r="E69" s="1"/>
      <c r="F69" s="1"/>
      <c r="G69" s="1"/>
      <c r="H69" s="1"/>
      <c r="I69" s="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23" customFormat="1" x14ac:dyDescent="0.3">
      <c r="A70" s="1"/>
      <c r="B70" s="1"/>
      <c r="C70" s="1"/>
      <c r="D70" s="1"/>
      <c r="E70" s="1"/>
      <c r="F70" s="1"/>
      <c r="G70" s="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23" customFormat="1" x14ac:dyDescent="0.3">
      <c r="A71" s="1"/>
      <c r="B71" s="1"/>
      <c r="C71" s="1"/>
      <c r="D71" s="1"/>
      <c r="E71" s="1"/>
      <c r="F71" s="1"/>
      <c r="G71" s="1"/>
      <c r="H71" s="21"/>
      <c r="I71" s="21"/>
      <c r="J71" s="22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30" customFormat="1" ht="18.75" x14ac:dyDescent="0.3">
      <c r="A72" s="1"/>
      <c r="B72" s="1"/>
      <c r="C72" s="1"/>
      <c r="D72" s="1"/>
      <c r="E72" s="1"/>
      <c r="F72" s="1"/>
      <c r="G72" s="1"/>
      <c r="H72" s="21"/>
      <c r="I72" s="21"/>
      <c r="J72" s="21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</row>
    <row r="73" spans="1:47" s="31" customFormat="1" ht="17.25" x14ac:dyDescent="0.3">
      <c r="A73" s="1"/>
      <c r="B73" s="1"/>
      <c r="C73" s="1"/>
      <c r="D73" s="1"/>
      <c r="E73" s="1"/>
      <c r="F73" s="1"/>
      <c r="G73" s="1"/>
      <c r="H73" s="22"/>
      <c r="I73" s="22"/>
      <c r="J73" s="21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</row>
    <row r="74" spans="1:47" s="31" customFormat="1" ht="18.75" x14ac:dyDescent="0.3">
      <c r="A74" s="1"/>
      <c r="B74" s="1"/>
      <c r="C74" s="1"/>
      <c r="D74" s="1"/>
      <c r="E74" s="1"/>
      <c r="F74" s="1"/>
      <c r="G74" s="1"/>
      <c r="H74" s="21"/>
      <c r="I74" s="21"/>
      <c r="J74" s="33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</row>
    <row r="75" spans="1:47" s="23" customFormat="1" ht="17.25" x14ac:dyDescent="0.3">
      <c r="A75" s="1"/>
      <c r="B75" s="1"/>
      <c r="C75" s="1"/>
      <c r="D75" s="1"/>
      <c r="E75" s="1"/>
      <c r="F75" s="1"/>
      <c r="G75" s="1"/>
      <c r="H75" s="21"/>
      <c r="I75" s="21"/>
      <c r="J75" s="34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23" customFormat="1" ht="24" customHeight="1" x14ac:dyDescent="0.3">
      <c r="A76" s="1"/>
      <c r="B76" s="1"/>
      <c r="C76" s="1"/>
      <c r="D76" s="1"/>
      <c r="E76" s="1"/>
      <c r="F76" s="1"/>
      <c r="G76" s="1"/>
      <c r="H76" s="33"/>
      <c r="I76" s="33"/>
      <c r="J76" s="34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23" customFormat="1" ht="17.25" x14ac:dyDescent="0.3">
      <c r="A77" s="1"/>
      <c r="B77" s="1"/>
      <c r="C77" s="1"/>
      <c r="D77" s="1"/>
      <c r="E77" s="1"/>
      <c r="F77" s="1"/>
      <c r="G77" s="1"/>
      <c r="H77" s="34"/>
      <c r="I77" s="34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23" customFormat="1" ht="17.25" x14ac:dyDescent="0.3">
      <c r="A78" s="1"/>
      <c r="B78" s="1"/>
      <c r="C78" s="1"/>
      <c r="D78" s="1"/>
      <c r="E78" s="1"/>
      <c r="F78" s="1"/>
      <c r="G78" s="1"/>
      <c r="H78" s="34"/>
      <c r="I78" s="34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23" customFormat="1" x14ac:dyDescent="0.3">
      <c r="A79" s="1"/>
      <c r="B79" s="1"/>
      <c r="C79" s="1"/>
      <c r="D79" s="1"/>
      <c r="E79" s="1"/>
      <c r="F79" s="1"/>
      <c r="G79" s="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23" customFormat="1" x14ac:dyDescent="0.3">
      <c r="A80" s="1"/>
      <c r="B80" s="1"/>
      <c r="C80" s="1"/>
      <c r="D80" s="1"/>
      <c r="E80" s="1"/>
      <c r="F80" s="1"/>
      <c r="G80" s="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1:47" s="23" customFormat="1" x14ac:dyDescent="0.3">
      <c r="A81" s="1"/>
      <c r="B81" s="1"/>
      <c r="C81" s="1"/>
      <c r="D81" s="1"/>
      <c r="E81" s="1"/>
      <c r="F81" s="1"/>
      <c r="G81" s="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1:47" s="23" customFormat="1" x14ac:dyDescent="0.3">
      <c r="A82" s="1"/>
      <c r="B82" s="1"/>
      <c r="C82" s="1"/>
      <c r="D82" s="1"/>
      <c r="E82" s="1"/>
      <c r="F82" s="1"/>
      <c r="G82" s="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1:47" s="23" customFormat="1" x14ac:dyDescent="0.3">
      <c r="A83" s="1"/>
      <c r="B83" s="1"/>
      <c r="C83" s="1"/>
      <c r="D83" s="1"/>
      <c r="E83" s="1"/>
      <c r="F83" s="1"/>
      <c r="G83" s="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1:47" s="23" customFormat="1" x14ac:dyDescent="0.3">
      <c r="A84" s="1"/>
      <c r="B84" s="1"/>
      <c r="C84" s="1"/>
      <c r="D84" s="1"/>
      <c r="E84" s="1"/>
      <c r="F84" s="1"/>
      <c r="G84" s="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  <row r="85" spans="1:47" s="32" customFormat="1" ht="23.25" customHeight="1" x14ac:dyDescent="0.3">
      <c r="A85" s="1"/>
      <c r="B85" s="1"/>
      <c r="C85" s="1"/>
      <c r="D85" s="1"/>
      <c r="E85" s="1"/>
      <c r="F85" s="1"/>
      <c r="G85" s="1"/>
      <c r="H85" s="21"/>
      <c r="I85" s="21"/>
      <c r="J85" s="21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</row>
    <row r="86" spans="1:47" x14ac:dyDescent="0.3"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</row>
    <row r="87" spans="1:47" x14ac:dyDescent="0.3">
      <c r="H87" s="21"/>
      <c r="I87" s="21"/>
      <c r="J87" s="35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</row>
    <row r="88" spans="1:47" x14ac:dyDescent="0.3"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</row>
    <row r="89" spans="1:47" x14ac:dyDescent="0.3">
      <c r="H89" s="35"/>
      <c r="I89" s="35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</row>
    <row r="90" spans="1:47" x14ac:dyDescent="0.3"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</row>
    <row r="91" spans="1:47" x14ac:dyDescent="0.3"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</row>
    <row r="92" spans="1:47" ht="15.75" customHeight="1" x14ac:dyDescent="0.3"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</row>
    <row r="93" spans="1:47" x14ac:dyDescent="0.3"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</row>
    <row r="94" spans="1:47" x14ac:dyDescent="0.3"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</row>
    <row r="95" spans="1:47" x14ac:dyDescent="0.3"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</row>
    <row r="96" spans="1:47" x14ac:dyDescent="0.3"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</row>
    <row r="97" spans="8:47" x14ac:dyDescent="0.3"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</row>
    <row r="98" spans="8:47" x14ac:dyDescent="0.3"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</row>
    <row r="99" spans="8:47" ht="24" customHeight="1" x14ac:dyDescent="0.3"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</row>
    <row r="100" spans="8:47" x14ac:dyDescent="0.3"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</row>
    <row r="101" spans="8:47" ht="26.25" customHeight="1" x14ac:dyDescent="0.3"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</row>
    <row r="102" spans="8:47" ht="22.5" customHeight="1" x14ac:dyDescent="0.3"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</row>
    <row r="103" spans="8:47" ht="21.75" customHeight="1" x14ac:dyDescent="0.3"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</row>
    <row r="104" spans="8:47" ht="23.25" customHeight="1" x14ac:dyDescent="0.3"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</row>
    <row r="105" spans="8:47" ht="24" customHeight="1" x14ac:dyDescent="0.3"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</row>
    <row r="106" spans="8:47" ht="20.25" customHeight="1" x14ac:dyDescent="0.3"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</row>
    <row r="107" spans="8:47" x14ac:dyDescent="0.3"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</row>
    <row r="108" spans="8:47" x14ac:dyDescent="0.3"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</row>
    <row r="109" spans="8:47" x14ac:dyDescent="0.3"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</row>
    <row r="110" spans="8:47" x14ac:dyDescent="0.3"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</row>
    <row r="111" spans="8:47" ht="21" customHeight="1" x14ac:dyDescent="0.3"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</row>
    <row r="112" spans="8:47" x14ac:dyDescent="0.3"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</row>
    <row r="113" spans="8:47" x14ac:dyDescent="0.3"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</row>
    <row r="114" spans="8:47" x14ac:dyDescent="0.3"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</row>
    <row r="115" spans="8:47" x14ac:dyDescent="0.3"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</row>
    <row r="116" spans="8:47" x14ac:dyDescent="0.3"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</row>
    <row r="117" spans="8:47" x14ac:dyDescent="0.3"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</row>
    <row r="118" spans="8:47" x14ac:dyDescent="0.3"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</row>
    <row r="119" spans="8:47" x14ac:dyDescent="0.3"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</row>
    <row r="120" spans="8:47" x14ac:dyDescent="0.3"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</row>
    <row r="121" spans="8:47" x14ac:dyDescent="0.3"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</row>
    <row r="122" spans="8:47" x14ac:dyDescent="0.3"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</row>
    <row r="123" spans="8:47" x14ac:dyDescent="0.3"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</row>
    <row r="124" spans="8:47" x14ac:dyDescent="0.3"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</row>
    <row r="125" spans="8:47" x14ac:dyDescent="0.3"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</row>
    <row r="126" spans="8:47" x14ac:dyDescent="0.3"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</row>
    <row r="127" spans="8:47" x14ac:dyDescent="0.3">
      <c r="H127" s="21"/>
      <c r="I127" s="21"/>
      <c r="J127" s="21"/>
    </row>
    <row r="128" spans="8:47" x14ac:dyDescent="0.3">
      <c r="H128" s="21"/>
      <c r="I128" s="21"/>
      <c r="J128" s="21"/>
    </row>
    <row r="129" spans="8:9" x14ac:dyDescent="0.3">
      <c r="H129" s="21"/>
      <c r="I129" s="21"/>
    </row>
    <row r="130" spans="8:9" x14ac:dyDescent="0.3">
      <c r="H130" s="21"/>
      <c r="I130" s="21"/>
    </row>
  </sheetData>
  <mergeCells count="15">
    <mergeCell ref="A55:B55"/>
    <mergeCell ref="F55:G55"/>
    <mergeCell ref="A60:G60"/>
    <mergeCell ref="A64:G64"/>
    <mergeCell ref="A65:G65"/>
    <mergeCell ref="B45:F45"/>
    <mergeCell ref="A50:B50"/>
    <mergeCell ref="F50:G50"/>
    <mergeCell ref="A54:B54"/>
    <mergeCell ref="F54:G54"/>
    <mergeCell ref="A2:G2"/>
    <mergeCell ref="A4:G4"/>
    <mergeCell ref="A5:G5"/>
    <mergeCell ref="B40:F40"/>
    <mergeCell ref="B43:F43"/>
  </mergeCells>
  <phoneticPr fontId="11" type="noConversion"/>
  <printOptions horizontalCentered="1"/>
  <pageMargins left="0.23622047244094491" right="0.23622047244094491" top="1.3779527559055118" bottom="1.1811023622047245" header="0.31496062992125984" footer="0.31496062992125984"/>
  <pageSetup scale="61" fitToHeight="0" orientation="portrait" r:id="rId1"/>
  <rowBreaks count="1" manualBreakCount="1">
    <brk id="2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Edif. Lope de Vega.</vt:lpstr>
      <vt:lpstr>'Edif. Lope de Vega.'!Área_de_impresión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Santana Sosa</dc:creator>
  <cp:lastModifiedBy>Gabriel Rijo Reyes</cp:lastModifiedBy>
  <cp:lastPrinted>2020-11-16T21:28:43Z</cp:lastPrinted>
  <dcterms:created xsi:type="dcterms:W3CDTF">2014-05-14T14:11:55Z</dcterms:created>
  <dcterms:modified xsi:type="dcterms:W3CDTF">2020-11-17T15:35:22Z</dcterms:modified>
</cp:coreProperties>
</file>