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17C2C4EA-BB49-45D5-8ECB-18E72CF450DF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2" l="1"/>
  <c r="P54" i="2"/>
  <c r="P35" i="2"/>
  <c r="P79" i="2"/>
  <c r="P78" i="2"/>
  <c r="P74" i="2"/>
  <c r="P70" i="2"/>
  <c r="P62" i="2"/>
  <c r="P60" i="2"/>
  <c r="P57" i="2"/>
  <c r="P53" i="2"/>
  <c r="P52" i="2"/>
  <c r="P24" i="2"/>
  <c r="P22" i="2"/>
  <c r="P21" i="2"/>
  <c r="P15" i="2"/>
  <c r="P11" i="2"/>
  <c r="P12" i="2"/>
  <c r="O52" i="2"/>
  <c r="P16" i="2"/>
  <c r="O10" i="2"/>
  <c r="P10" i="2" s="1"/>
  <c r="N52" i="2"/>
  <c r="N16" i="2"/>
  <c r="N10" i="2"/>
  <c r="M52" i="2"/>
  <c r="M83" i="2" s="1"/>
  <c r="M16" i="2"/>
  <c r="M10" i="2"/>
  <c r="J52" i="2"/>
  <c r="K52" i="2"/>
  <c r="L52" i="2"/>
  <c r="L16" i="2"/>
  <c r="L10" i="2"/>
  <c r="L9" i="2" s="1"/>
  <c r="K16" i="2"/>
  <c r="J16" i="2"/>
  <c r="K10" i="2"/>
  <c r="K83" i="2" s="1"/>
  <c r="J10" i="2"/>
  <c r="I52" i="2"/>
  <c r="I16" i="2"/>
  <c r="I10" i="2"/>
  <c r="H16" i="2"/>
  <c r="H52" i="2"/>
  <c r="H10" i="2"/>
  <c r="G52" i="2"/>
  <c r="F52" i="2"/>
  <c r="G16" i="2"/>
  <c r="F16" i="2"/>
  <c r="E16" i="2"/>
  <c r="O83" i="2" l="1"/>
  <c r="O9" i="2"/>
  <c r="P9" i="2" s="1"/>
  <c r="N83" i="2"/>
  <c r="N9" i="2"/>
  <c r="L83" i="2"/>
  <c r="M9" i="2"/>
  <c r="H83" i="2"/>
  <c r="I83" i="2"/>
  <c r="K9" i="2"/>
  <c r="J83" i="2"/>
  <c r="J9" i="2"/>
  <c r="I9" i="2"/>
  <c r="H9" i="2"/>
  <c r="P17" i="2"/>
  <c r="G10" i="2"/>
  <c r="G9" i="2" s="1"/>
  <c r="F10" i="2"/>
  <c r="C78" i="2"/>
  <c r="C74" i="2" s="1"/>
  <c r="B78" i="2"/>
  <c r="B74" i="2" s="1"/>
  <c r="P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P83" i="2" l="1"/>
  <c r="D74" i="2"/>
  <c r="G83" i="2"/>
  <c r="F83" i="2"/>
  <c r="F9" i="2"/>
  <c r="B9" i="2"/>
  <c r="E9" i="2"/>
  <c r="E83" i="2"/>
  <c r="C83" i="2"/>
  <c r="B83" i="2"/>
  <c r="C9" i="2"/>
  <c r="D9" i="2"/>
  <c r="D83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<sst xmlns="http://schemas.openxmlformats.org/spreadsheetml/2006/main" count="103" uniqueCount="103">
  <si>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</si>
  <si>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</si>
  <si>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</si>
  <si>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</si>
  <si>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</si>
  <si>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</si>
  <si>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</si>
  <si>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</si>
  <si>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</si>
  <si>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</si>
  <si>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</si>
  <si>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</si>
  <si>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</si>
  <si>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</si>
  <si>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</si>
  <si>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</si>
  <si>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</si>
  <si>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</si>
  <si>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</si>
  <si>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</si>
  <si>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</si>
  <si>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</si>
  <si>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</si>
  <si>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</si>
  <si>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</si>
  <si>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</si>
  <si>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</si>
  <si>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</si>
  <si>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</si>
  <si>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</si>
  <si>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</si>
  <si>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</si>
  <si>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</si>
  <si>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</si>
  <si>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</si>
  <si>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</si>
  <si>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</si>
  <si>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</si>
  <si>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</si>
  <si>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</si>
  <si>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</si>
  <si>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</si>
  <si>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</si>
  <si>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</si>
  <si>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</si>
  <si>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</si>
  <si>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</si>
  <si>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</si>
  <si>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</si>
  <si>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</si>
  <si>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</si>
  <si>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</si>
  <si>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</si>
  <si>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</si>
  <si>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</si>
  <si>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</si>
  <si>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</si>
  <si>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</si>
  <si>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</si>
  <si>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</si>
  <si>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</si>
  <si>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</si>
  <si>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</si>
  <si>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</si>
  <si>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</si>
  <si>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</si>
  <si>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</si>
  <si>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</si>
  <si>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</si>
  <si>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</si>
  <si>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</si>
  <si>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</si>
  <si>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</si>
  <si>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</si>
  <si>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</si>
  <si>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</si>
  <si>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</si>
  <si>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</si>
  <si>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</si>
  <si>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</si>
  <si>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</si>
  <si>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</si>
  <si>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</si>
  <si>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</si>
  <si>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</si>
  <si>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</si>
  <si>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</si>
  <si>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</si>
  <si>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</si>
  <si>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</si>
  <si>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</si>
  <si>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</si>
  <si>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</si>
  <si>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</si>
  <si>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</si>
  <si>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</si>
  <si>
    <t>Agosto</t>
  </si>
  <si>
    <t>ENC.SECC.EJECUCION PRESUPUESTARIA</t>
  </si>
  <si>
    <t xml:space="preserve">               EDMUNDO VIZCAINO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</si>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</sst>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43" fontId="3" fillId="0" borderId="0" xfId="1" applyFont="1"/>
    <xf numFmtId="0" fontId="3" fillId="0" borderId="0" xfId="0" applyFont="1" applyAlignment="1">
      <alignment horizontal="left"/>
    </xf>
    <xf numFmtId="43" fontId="0" fillId="0" borderId="0" xfId="0" applyNumberFormat="1"/>
    <xf numFmtId="0" fontId="6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Q98"/>
  <sheetViews>
    <sheetView showGridLines="0" tabSelected="1" workbookViewId="0">
      <selection activeCell="O85" sqref="O85:O87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5" width="15.140625" customWidth="1"/>
    <col min="16" max="16" width="16.85546875" bestFit="1" customWidth="1"/>
  </cols>
  <sheetData>
    <row r="1" spans="1:17" ht="28.5" customHeight="1" x14ac:dyDescent="0.25">
      <c r="A1" s="29" t="s">
        <v>87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21" customHeight="1" x14ac:dyDescent="0.25">
      <c r="A2" s="31" t="s">
        <v>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15.75" x14ac:dyDescent="0.25">
      <c r="A3" s="36" t="s">
        <v>90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5.75" customHeight="1" x14ac:dyDescent="0.25">
      <c r="A4" s="38" t="s">
        <v>81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customHeight="1" x14ac:dyDescent="0.25">
      <c r="A5" s="28" t="s">
        <v>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1:17" ht="25.5" customHeight="1" x14ac:dyDescent="0.25">
      <c r="A7" s="33" t="s">
        <v>66</v>
      </c>
      <c r="B7" s="34" t="s">
        <v>83</v>
      </c>
      <c r="C7" s="34" t="s">
        <v>82</v>
      </c>
      <c r="D7" s="39" t="s">
        <v>80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17" x14ac:dyDescent="0.25">
      <c r="A8" s="33"/>
      <c r="B8" s="35"/>
      <c r="C8" s="35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99</v>
      </c>
      <c r="M8" s="7" t="s">
        <v>100</v>
      </c>
      <c r="N8" s="7" t="s">
        <v>101</v>
      </c>
      <c r="O8" s="7" t="s">
        <v>102</v>
      </c>
      <c r="P8" s="7" t="s">
        <v>77</v>
      </c>
    </row>
    <row r="9" spans="1:17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K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21">
        <f t="shared" si="0"/>
        <v>243238426.68000001</v>
      </c>
      <c r="L9" s="21">
        <f>+L10+L16+L52</f>
        <v>308123259.70999998</v>
      </c>
      <c r="M9" s="21">
        <f>+M10+M16+M52</f>
        <v>307674194.63</v>
      </c>
      <c r="N9" s="21">
        <f>+N10+N16+N52</f>
        <v>453306166.53999996</v>
      </c>
      <c r="O9" s="21">
        <f>+O10+O16+O52</f>
        <v>334657596.72000003</v>
      </c>
      <c r="P9" s="16">
        <f>SUM(D9:O9)</f>
        <v>3551137206.5700006</v>
      </c>
    </row>
    <row r="10" spans="1:17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O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 t="shared" si="1"/>
        <v>242552497.45000002</v>
      </c>
      <c r="L10" s="14">
        <f t="shared" si="1"/>
        <v>255185068.13000003</v>
      </c>
      <c r="M10" s="14">
        <f t="shared" si="1"/>
        <v>256316529.15000001</v>
      </c>
      <c r="N10" s="14">
        <f t="shared" si="1"/>
        <v>450364561.47999996</v>
      </c>
      <c r="O10" s="14">
        <f t="shared" si="1"/>
        <v>253973507.15000001</v>
      </c>
      <c r="P10" s="14">
        <f>SUM(D10:O10)</f>
        <v>3198162630.3800006</v>
      </c>
    </row>
    <row r="11" spans="1:17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9">
        <v>203576540.52000001</v>
      </c>
      <c r="L11" s="19">
        <v>214659596.86000001</v>
      </c>
      <c r="M11" s="19">
        <v>214861369.25999999</v>
      </c>
      <c r="N11" s="19">
        <v>409645198.76999998</v>
      </c>
      <c r="O11" s="19">
        <v>212786100.46000001</v>
      </c>
      <c r="P11" s="14">
        <f t="shared" ref="P11:P12" si="2">SUM(D11:O11)</f>
        <v>2716393746.1899996</v>
      </c>
    </row>
    <row r="12" spans="1:17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9">
        <v>8565430</v>
      </c>
      <c r="L12" s="19">
        <v>8395230</v>
      </c>
      <c r="M12" s="19">
        <v>9282788.8000000007</v>
      </c>
      <c r="N12" s="19">
        <v>8681096</v>
      </c>
      <c r="O12" s="19">
        <v>9516412.6699999999</v>
      </c>
      <c r="P12" s="14">
        <f t="shared" si="2"/>
        <v>105424342.47</v>
      </c>
    </row>
    <row r="13" spans="1:17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Q13" s="8"/>
    </row>
    <row r="14" spans="1:17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7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24">
        <v>30410526.93</v>
      </c>
      <c r="L15" s="24">
        <v>32130241.27</v>
      </c>
      <c r="M15" s="24">
        <v>32172371.09</v>
      </c>
      <c r="N15" s="24">
        <v>32038266.710000001</v>
      </c>
      <c r="O15" s="24">
        <v>31670994.02</v>
      </c>
      <c r="P15" s="14">
        <f t="shared" ref="P15:P16" si="3">SUM(D15:O15)</f>
        <v>376344541.71999997</v>
      </c>
    </row>
    <row r="16" spans="1:17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 t="shared" ref="H16:O16" si="4">+H21+H22+H24</f>
        <v>134721265.68000001</v>
      </c>
      <c r="I16" s="14">
        <f t="shared" si="4"/>
        <v>0</v>
      </c>
      <c r="J16" s="14">
        <f t="shared" si="4"/>
        <v>0</v>
      </c>
      <c r="K16" s="14">
        <f t="shared" si="4"/>
        <v>685929.23</v>
      </c>
      <c r="L16" s="14">
        <f t="shared" si="4"/>
        <v>32922595.490000002</v>
      </c>
      <c r="M16" s="14">
        <f t="shared" si="4"/>
        <v>12008408.029999999</v>
      </c>
      <c r="N16" s="14">
        <f t="shared" si="4"/>
        <v>2941605.06</v>
      </c>
      <c r="O16" s="14">
        <f>+O21+O22+O24+O35</f>
        <v>17711700.289999999</v>
      </c>
      <c r="P16" s="14">
        <f t="shared" si="3"/>
        <v>228354740.22999999</v>
      </c>
    </row>
    <row r="17" spans="1:16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f>SUM(D17:G17)</f>
        <v>0</v>
      </c>
    </row>
    <row r="18" spans="1:16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9"/>
      <c r="L21" s="19"/>
      <c r="M21" s="19"/>
      <c r="N21" s="19">
        <v>547880.57999999996</v>
      </c>
      <c r="O21" s="19"/>
      <c r="P21" s="14">
        <f t="shared" ref="P21:P24" si="5">SUM(D21:O21)</f>
        <v>144829611.12000003</v>
      </c>
    </row>
    <row r="22" spans="1:16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9">
        <v>163064.16</v>
      </c>
      <c r="L22" s="19">
        <v>21421772</v>
      </c>
      <c r="M22" s="19">
        <v>12008408.029999999</v>
      </c>
      <c r="N22" s="19">
        <v>2393724.48</v>
      </c>
      <c r="O22" s="19">
        <v>15635285.43</v>
      </c>
      <c r="P22" s="14">
        <f t="shared" si="5"/>
        <v>68015862.620000005</v>
      </c>
    </row>
    <row r="23" spans="1:16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>SUM(D23:E23)</f>
        <v>0</v>
      </c>
    </row>
    <row r="24" spans="1:16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9">
        <v>522865.07</v>
      </c>
      <c r="L24" s="19">
        <v>11500823.49</v>
      </c>
      <c r="M24" s="19"/>
      <c r="N24" s="19"/>
      <c r="O24" s="42">
        <v>1329447</v>
      </c>
      <c r="P24" s="14">
        <f t="shared" si="5"/>
        <v>14762298.630000001</v>
      </c>
    </row>
    <row r="25" spans="1:16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6">+D27+D28+D29+D30+D31+D32+D33+D34+D35</f>
        <v>0</v>
      </c>
      <c r="E26" s="17">
        <f t="shared" si="6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6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1:16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1:16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/>
    </row>
    <row r="30" spans="1:16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</row>
    <row r="31" spans="1:16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1:16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</row>
    <row r="33" spans="1:16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1:16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1:16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9">
        <v>746967.86</v>
      </c>
      <c r="P35" s="14">
        <f t="shared" ref="P35" si="7">SUM(D35:O35)</f>
        <v>746967.86</v>
      </c>
    </row>
    <row r="36" spans="1:16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8">+D37+D38+D42+D43+D44</f>
        <v>0</v>
      </c>
      <c r="E36" s="17">
        <f t="shared" si="8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6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9"/>
    </row>
    <row r="38" spans="1:16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</row>
    <row r="39" spans="1:16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/>
    </row>
    <row r="40" spans="1:16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</row>
    <row r="41" spans="1:16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</row>
    <row r="42" spans="1:16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</row>
    <row r="43" spans="1:16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</row>
    <row r="44" spans="1:16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/>
    </row>
    <row r="45" spans="1:16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</row>
    <row r="46" spans="1:16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</row>
    <row r="47" spans="1:16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9"/>
    </row>
    <row r="48" spans="1:16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</row>
    <row r="49" spans="1:16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/>
    </row>
    <row r="50" spans="1:16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</row>
    <row r="51" spans="1:16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</row>
    <row r="52" spans="1:16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9">+D53+D54+D55+D56+D57+D58+D59+D60+D61</f>
        <v>0</v>
      </c>
      <c r="E52" s="17">
        <f t="shared" si="9"/>
        <v>0</v>
      </c>
      <c r="F52" s="17">
        <f t="shared" si="9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>
        <f t="shared" ref="J52:O52" si="10">+J53+J54+J55+J56+J57+J58+J59+J60+J61</f>
        <v>0</v>
      </c>
      <c r="K52" s="17">
        <f t="shared" si="10"/>
        <v>0</v>
      </c>
      <c r="L52" s="17">
        <f t="shared" si="10"/>
        <v>20015596.09</v>
      </c>
      <c r="M52" s="17">
        <f t="shared" si="10"/>
        <v>39349257.450000003</v>
      </c>
      <c r="N52" s="17">
        <f t="shared" si="10"/>
        <v>0</v>
      </c>
      <c r="O52" s="17">
        <f t="shared" si="10"/>
        <v>62972389.280000001</v>
      </c>
      <c r="P52" s="14">
        <f t="shared" ref="P52:P54" si="11">SUM(D52:O52)</f>
        <v>124619835.96000001</v>
      </c>
    </row>
    <row r="53" spans="1:16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8"/>
      <c r="L53" s="18">
        <v>20015596.09</v>
      </c>
      <c r="M53" s="18">
        <v>8156736.3099999996</v>
      </c>
      <c r="N53" s="18"/>
      <c r="O53" s="19">
        <v>44945729.859999999</v>
      </c>
      <c r="P53" s="14">
        <f t="shared" si="11"/>
        <v>73118062.25999999</v>
      </c>
    </row>
    <row r="54" spans="1:16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42">
        <v>1744917.02</v>
      </c>
      <c r="P54" s="14">
        <f t="shared" si="11"/>
        <v>1744917.02</v>
      </c>
    </row>
    <row r="55" spans="1:16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9"/>
    </row>
    <row r="56" spans="1:16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</row>
    <row r="57" spans="1:16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9"/>
      <c r="L57" s="19"/>
      <c r="M57" s="19">
        <v>31192521.140000001</v>
      </c>
      <c r="N57" s="19"/>
      <c r="O57" s="19">
        <v>13653568.4</v>
      </c>
      <c r="P57" s="14">
        <f t="shared" ref="P57" si="12">SUM(D57:O57)</f>
        <v>45376566.68</v>
      </c>
    </row>
    <row r="58" spans="1:16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9"/>
      <c r="L60" s="19"/>
      <c r="M60" s="19"/>
      <c r="N60" s="19"/>
      <c r="O60" s="19">
        <v>2628174</v>
      </c>
      <c r="P60" s="14">
        <f t="shared" ref="P60" si="13">SUM(D60:O60)</f>
        <v>4380290</v>
      </c>
    </row>
    <row r="61" spans="1:16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14">+D63+D64</f>
        <v>0</v>
      </c>
      <c r="E62" s="17">
        <f t="shared" si="14"/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>
        <f t="shared" ref="P62" si="15">SUM(D62:O62)</f>
        <v>0</v>
      </c>
    </row>
    <row r="63" spans="1:16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9"/>
    </row>
    <row r="64" spans="1:16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</row>
    <row r="65" spans="1:16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9"/>
    </row>
    <row r="66" spans="1:16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9"/>
    </row>
    <row r="67" spans="1:16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9"/>
    </row>
    <row r="68" spans="1:16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9"/>
    </row>
    <row r="69" spans="1:16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9"/>
    </row>
    <row r="70" spans="1:16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16">+D71+D72+D73</f>
        <v>0</v>
      </c>
      <c r="E70" s="17">
        <f t="shared" si="16"/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>
        <f t="shared" ref="P70" si="17">SUM(D70:O70)</f>
        <v>0</v>
      </c>
    </row>
    <row r="71" spans="1:16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9"/>
    </row>
    <row r="72" spans="1:16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9"/>
    </row>
    <row r="73" spans="1:16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9"/>
    </row>
    <row r="74" spans="1:16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18">+D78</f>
        <v>0</v>
      </c>
      <c r="E74" s="16">
        <f t="shared" si="18"/>
        <v>0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1">
        <f t="shared" ref="P74" si="19">SUM(D74:O74)</f>
        <v>0</v>
      </c>
    </row>
    <row r="75" spans="1:16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9"/>
    </row>
    <row r="76" spans="1:16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9"/>
    </row>
    <row r="77" spans="1:16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9"/>
    </row>
    <row r="78" spans="1:16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20">+D79</f>
        <v>0</v>
      </c>
      <c r="E78" s="17">
        <f t="shared" si="20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>
        <f t="shared" ref="P78:P79" si="21">SUM(D78:O78)</f>
        <v>0</v>
      </c>
    </row>
    <row r="79" spans="1:16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9">
        <f t="shared" si="21"/>
        <v>0</v>
      </c>
    </row>
    <row r="80" spans="1:16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9"/>
    </row>
    <row r="81" spans="1:16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9"/>
    </row>
    <row r="82" spans="1:16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9"/>
    </row>
    <row r="83" spans="1:16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22">+E10+E16+E26+E36+E52+E62+E70+E74+E78</f>
        <v>261377575.72000003</v>
      </c>
      <c r="F83" s="20">
        <f t="shared" si="22"/>
        <v>240986270.25999999</v>
      </c>
      <c r="G83" s="20">
        <f t="shared" si="22"/>
        <v>264146951.25999999</v>
      </c>
      <c r="H83" s="20">
        <f t="shared" ref="H83:O83" si="23">+H10+H16+H26+H36+H52+H62+H70+H74+H78</f>
        <v>402467891.69000006</v>
      </c>
      <c r="I83" s="20">
        <f t="shared" si="23"/>
        <v>253252337.68000001</v>
      </c>
      <c r="J83" s="20">
        <f t="shared" si="23"/>
        <v>244041167.65000001</v>
      </c>
      <c r="K83" s="20">
        <f t="shared" si="23"/>
        <v>243238426.68000001</v>
      </c>
      <c r="L83" s="20">
        <f t="shared" si="23"/>
        <v>308123259.70999998</v>
      </c>
      <c r="M83" s="20">
        <f t="shared" si="23"/>
        <v>307674194.63</v>
      </c>
      <c r="N83" s="20">
        <f t="shared" si="23"/>
        <v>453306166.53999996</v>
      </c>
      <c r="O83" s="20">
        <f t="shared" si="23"/>
        <v>334657596.72000003</v>
      </c>
      <c r="P83" s="22">
        <f>SUM(D83:O83)</f>
        <v>3551137206.5700006</v>
      </c>
    </row>
    <row r="85" spans="1:16" x14ac:dyDescent="0.25">
      <c r="A85" s="15" t="s">
        <v>89</v>
      </c>
      <c r="D85" s="12"/>
      <c r="E85" s="12"/>
      <c r="F85" s="12"/>
      <c r="G85" s="12"/>
      <c r="H85" s="12"/>
      <c r="I85" s="25" t="s">
        <v>98</v>
      </c>
      <c r="J85" s="25"/>
      <c r="K85" s="12"/>
      <c r="L85" s="12"/>
      <c r="M85" s="12"/>
      <c r="N85" s="12"/>
      <c r="O85" s="19"/>
    </row>
    <row r="86" spans="1:16" ht="15.75" thickBot="1" x14ac:dyDescent="0.3">
      <c r="I86" s="26" t="s">
        <v>97</v>
      </c>
      <c r="J86" s="15"/>
      <c r="N86" s="27"/>
      <c r="O86" s="27"/>
    </row>
    <row r="87" spans="1:16" ht="15.75" thickBot="1" x14ac:dyDescent="0.3">
      <c r="A87" s="11" t="s">
        <v>84</v>
      </c>
      <c r="O87" s="18"/>
    </row>
    <row r="88" spans="1:16" ht="30.75" thickBot="1" x14ac:dyDescent="0.3">
      <c r="A88" s="9" t="s">
        <v>85</v>
      </c>
    </row>
    <row r="89" spans="1:16" ht="75.75" thickBot="1" x14ac:dyDescent="0.3">
      <c r="A89" s="10" t="s">
        <v>86</v>
      </c>
    </row>
    <row r="90" spans="1:16" ht="12.75" customHeight="1" x14ac:dyDescent="0.25"/>
    <row r="91" spans="1:16" hidden="1" x14ac:dyDescent="0.25"/>
    <row r="92" spans="1:16" hidden="1" x14ac:dyDescent="0.25"/>
    <row r="93" spans="1:16" hidden="1" x14ac:dyDescent="0.25"/>
    <row r="94" spans="1:16" hidden="1" x14ac:dyDescent="0.25"/>
    <row r="95" spans="1:16" hidden="1" x14ac:dyDescent="0.25"/>
    <row r="96" spans="1:16" hidden="1" x14ac:dyDescent="0.25"/>
    <row r="97" hidden="1" x14ac:dyDescent="0.25"/>
    <row r="98" hidden="1" x14ac:dyDescent="0.25"/>
  </sheetData>
  <mergeCells count="9">
    <mergeCell ref="A5:P5"/>
    <mergeCell ref="A1:P1"/>
    <mergeCell ref="A2:P2"/>
    <mergeCell ref="A7:A8"/>
    <mergeCell ref="B7:B8"/>
    <mergeCell ref="C7:C8"/>
    <mergeCell ref="A3:P3"/>
    <mergeCell ref="A4:P4"/>
    <mergeCell ref="D7:P7"/>
  </mergeCells>
  <phoneticPr fontId="8" type="noConversion"/>
  <pageMargins left="0" right="0" top="0.35433070866141736" bottom="0" header="0.31496062992125984" footer="0.31496062992125984"/>
  <pageSetup scale="40" orientation="landscape" r:id="rId1"/>
  <ignoredErrors>
    <ignoredError sqref="P17" formulaRange="1"/>
    <ignoredError sqref="P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2022-11-04T19:51:06Z</cp:lastPrinted>
  <dcterms:created xsi:type="dcterms:W3CDTF">2021-07-29T18:58:50Z</dcterms:created>
  <dcterms:modified xsi:type="dcterms:W3CDTF">2023-01-10T12:19:45Z</dcterms:modified>
</cp:coreProperties>
</file>