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8_{1D2F9D80-679B-4C31-A23D-9CCA5C6C8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5" r:id="rId1"/>
  </sheets>
  <definedNames>
    <definedName name="_xlnm.Print_Titles" localSheetId="0">'Plantilla Presupuesto'!$7:$7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5" l="1"/>
  <c r="D79" i="5"/>
  <c r="D75" i="5"/>
  <c r="D69" i="5"/>
  <c r="D61" i="5"/>
  <c r="D51" i="5"/>
  <c r="D35" i="5"/>
  <c r="D25" i="5"/>
  <c r="D15" i="5"/>
  <c r="D9" i="5"/>
  <c r="D73" i="5" l="1"/>
  <c r="D86" i="5" s="1"/>
  <c r="D8" i="5"/>
  <c r="C61" i="5" l="1"/>
  <c r="C69" i="5"/>
  <c r="C79" i="5"/>
  <c r="C75" i="5"/>
  <c r="C9" i="5"/>
  <c r="C15" i="5"/>
  <c r="C25" i="5"/>
  <c r="C35" i="5"/>
  <c r="C51" i="5"/>
  <c r="C8" i="5" l="1"/>
  <c r="C73" i="5"/>
  <c r="C84" i="5"/>
  <c r="C86" i="5" l="1"/>
  <c r="B35" i="5" l="1"/>
  <c r="B69" i="5" l="1"/>
  <c r="B61" i="5"/>
  <c r="B51" i="5"/>
  <c r="B79" i="5"/>
  <c r="B9" i="5" l="1"/>
  <c r="B25" i="5"/>
  <c r="B15" i="5"/>
  <c r="B73" i="5" l="1"/>
  <c r="B8" i="5"/>
  <c r="B75" i="5"/>
  <c r="B84" i="5" s="1"/>
  <c r="B86" i="5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<sst xmlns="http://schemas.openxmlformats.org/spreadsheetml/2006/main" count="92" uniqueCount="92">
  <si>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</si>
  <si>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</si>
  <si>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</si>
  <si>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</si>
  <si>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</si>
  <si>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</si>
  <si>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</si>
  <si>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</si>
  <si>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</si>
  <si>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</si>
  <si>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</si>
  <si>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</si>
  <si>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</si>
  <si>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</si>
  <si>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</si>
  <si>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</si>
  <si>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</si>
  <si>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</si>
  <si>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</si>
  <si>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</si>
  <si>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</si>
  <si>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</si>
  <si>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</si>
  <si>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</si>
  <si>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</si>
  <si>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</si>
  <si>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</si>
  <si>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</si>
  <si>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</si>
  <si>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</si>
  <si>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</si>
  <si>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</si>
  <si>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</si>
  <si>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</si>
  <si>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</si>
  <si>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</si>
  <si>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</si>
  <si>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</si>
  <si>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</si>
  <si>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</si>
  <si>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</si>
  <si>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</si>
  <si>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</si>
  <si>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</si>
  <si>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</si>
  <si>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</si>
  <si>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</si>
  <si>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</si>
  <si>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</si>
  <si>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</si>
  <si>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</si>
  <si>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</si>
  <si>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</si>
  <si>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</si>
  <si>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</si>
  <si>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</si>
  <si>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</si>
  <si>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</si>
  <si>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</si>
  <si>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</si>
  <si>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</si>
  <si>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</si>
  <si>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</si>
  <si>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</si>
  <si>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</si>
  <si>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</si>
  <si>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</si>
  <si>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</si>
  <si>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</si>
  <si>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</si>
  <si>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</si>
  <si>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</si>
  <si>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</si>
  <si>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</si>
  <si>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</si>
  <si>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</si>
  <si>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</si>
  <si>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</si>
  <si>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</si>
  <si>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</si>
  <si>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</si>
  <si>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</si>
  <si>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</si>
  <si>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</si>
  <si>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</si>
  <si>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</si>
  <si>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</si>
  <si>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Presupuesto de Gastos y Aplicaciones Financieras </t>
  </si>
  <si>
    <t>[MINISTERIO DE HACIENDA]</t>
  </si>
  <si>
    <t>DIRECCION GENERAL DE ADUANAS</t>
  </si>
  <si>
    <t>Presupuesto Modificado</t>
  </si>
  <si>
    <t>Total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</si>
</sst>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1" applyNumberFormat="1" applyFont="1"/>
    <xf numFmtId="43" fontId="0" fillId="0" borderId="0" xfId="0" applyNumberFormat="1"/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96</xdr:row>
      <xdr:rowOff>85725</xdr:rowOff>
    </xdr:from>
    <xdr:to>
      <xdr:col>2</xdr:col>
      <xdr:colOff>742950</xdr:colOff>
      <xdr:row>105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88E2B0-A1D6-4C3F-B355-24E573BB37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18878550"/>
          <a:ext cx="8229600" cy="1676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190500</xdr:rowOff>
    </xdr:from>
    <xdr:to>
      <xdr:col>0</xdr:col>
      <xdr:colOff>1933575</xdr:colOff>
      <xdr:row>4</xdr:row>
      <xdr:rowOff>141142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1873156-7AE4-4AFD-AD52-8732082D49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5676900</xdr:colOff>
      <xdr:row>0</xdr:row>
      <xdr:rowOff>200025</xdr:rowOff>
    </xdr:from>
    <xdr:to>
      <xdr:col>1</xdr:col>
      <xdr:colOff>1116330</xdr:colOff>
      <xdr:row>4</xdr:row>
      <xdr:rowOff>114300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470520FB-CAC2-45EF-BDCB-1C65D1B4E5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200025"/>
          <a:ext cx="175450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E02F-7C4C-4034-9387-D4CC58D4DAC4}">
  <dimension ref="A1:D94"/>
  <sheetViews>
    <sheetView showGridLines="0" tabSelected="1" topLeftCell="A40" zoomScaleNormal="100" workbookViewId="0">
      <selection activeCell="D59" sqref="D59"/>
    </sheetView>
  </sheetViews>
  <sheetFormatPr baseColWidth="10" defaultColWidth="9.140625" defaultRowHeight="15" x14ac:dyDescent="0.25"/>
  <cols>
    <col min="1" max="1" width="94.7109375" customWidth="1"/>
    <col min="2" max="2" width="17.5703125" bestFit="1" customWidth="1"/>
    <col min="3" max="3" width="13.28515625" customWidth="1"/>
    <col min="4" max="4" width="14.85546875" customWidth="1"/>
  </cols>
  <sheetData>
    <row r="1" spans="1:4" ht="18.75" x14ac:dyDescent="0.25">
      <c r="A1" s="20" t="s">
        <v>88</v>
      </c>
      <c r="B1" s="20"/>
    </row>
    <row r="2" spans="1:4" ht="18.75" x14ac:dyDescent="0.25">
      <c r="A2" s="20" t="s">
        <v>89</v>
      </c>
      <c r="B2" s="20"/>
    </row>
    <row r="3" spans="1:4" ht="18.75" x14ac:dyDescent="0.25">
      <c r="A3" s="20">
        <v>2021</v>
      </c>
      <c r="B3" s="20"/>
    </row>
    <row r="4" spans="1:4" ht="15.75" x14ac:dyDescent="0.25">
      <c r="A4" s="21" t="s">
        <v>87</v>
      </c>
      <c r="B4" s="21"/>
    </row>
    <row r="5" spans="1:4" x14ac:dyDescent="0.25">
      <c r="A5" s="22" t="s">
        <v>36</v>
      </c>
      <c r="B5" s="22"/>
    </row>
    <row r="7" spans="1:4" ht="31.5" x14ac:dyDescent="0.25">
      <c r="A7" s="13" t="s">
        <v>0</v>
      </c>
      <c r="B7" s="14" t="s">
        <v>37</v>
      </c>
      <c r="C7" s="23" t="s">
        <v>90</v>
      </c>
      <c r="D7" s="23" t="s">
        <v>91</v>
      </c>
    </row>
    <row r="8" spans="1:4" x14ac:dyDescent="0.25">
      <c r="A8" s="1" t="s">
        <v>1</v>
      </c>
      <c r="B8" s="19">
        <f>+B9+B15+B25+B35+B51+B61+B69</f>
        <v>6528104650</v>
      </c>
      <c r="C8" s="19">
        <f>+C9+C15+C25+C35+C51+C61+C69</f>
        <v>6528104650</v>
      </c>
      <c r="D8" s="19">
        <f>+D9+D15+D25+D35+D51+D61+D69</f>
        <v>3505020427.5000005</v>
      </c>
    </row>
    <row r="9" spans="1:4" x14ac:dyDescent="0.25">
      <c r="A9" s="3" t="s">
        <v>2</v>
      </c>
      <c r="B9" s="18">
        <f>+B10+B11+B13+B14</f>
        <v>4252998191</v>
      </c>
      <c r="C9" s="18">
        <f>+C10+C11+C13+C14</f>
        <v>4252998191</v>
      </c>
      <c r="D9" s="18">
        <f>+D10+D11+D13+D14</f>
        <v>3184181447.1200004</v>
      </c>
    </row>
    <row r="10" spans="1:4" x14ac:dyDescent="0.25">
      <c r="A10" s="8" t="s">
        <v>3</v>
      </c>
      <c r="B10" s="6">
        <v>2897952594</v>
      </c>
      <c r="C10" s="6">
        <v>2897952594</v>
      </c>
      <c r="D10" s="16">
        <v>2748877253.8900003</v>
      </c>
    </row>
    <row r="11" spans="1:4" x14ac:dyDescent="0.25">
      <c r="A11" s="8" t="s">
        <v>4</v>
      </c>
      <c r="B11" s="6">
        <v>698115576</v>
      </c>
      <c r="C11" s="6">
        <v>698115576</v>
      </c>
      <c r="D11" s="16">
        <v>87884302</v>
      </c>
    </row>
    <row r="12" spans="1:4" x14ac:dyDescent="0.25">
      <c r="A12" s="8" t="s">
        <v>39</v>
      </c>
      <c r="B12" s="6">
        <v>0</v>
      </c>
      <c r="C12" s="6">
        <v>0</v>
      </c>
    </row>
    <row r="13" spans="1:4" x14ac:dyDescent="0.25">
      <c r="A13" s="8" t="s">
        <v>5</v>
      </c>
      <c r="B13" s="6">
        <v>301903438</v>
      </c>
      <c r="C13" s="6">
        <v>301903438</v>
      </c>
    </row>
    <row r="14" spans="1:4" x14ac:dyDescent="0.25">
      <c r="A14" s="8" t="s">
        <v>6</v>
      </c>
      <c r="B14" s="6">
        <v>355026583</v>
      </c>
      <c r="C14" s="6">
        <v>355026583</v>
      </c>
      <c r="D14" s="16">
        <v>347419891.23000002</v>
      </c>
    </row>
    <row r="15" spans="1:4" x14ac:dyDescent="0.25">
      <c r="A15" s="3" t="s">
        <v>7</v>
      </c>
      <c r="B15" s="4">
        <f>+B16+B17+B18+B19+B20+B21+B22+B23+B24</f>
        <v>1341556166</v>
      </c>
      <c r="C15" s="4">
        <f>+C16+C17+C18+C19+C20+C21+C22+C23+C24</f>
        <v>1341556166</v>
      </c>
      <c r="D15" s="4">
        <f>+D16+D17+D18+D19+D20+D21+D22+D23+D24</f>
        <v>253578997.03</v>
      </c>
    </row>
    <row r="16" spans="1:4" x14ac:dyDescent="0.25">
      <c r="A16" s="8" t="s">
        <v>8</v>
      </c>
      <c r="B16" s="6">
        <v>201117641</v>
      </c>
      <c r="C16" s="6">
        <v>201117641</v>
      </c>
      <c r="D16" s="16">
        <v>58104073.969999999</v>
      </c>
    </row>
    <row r="17" spans="1:4" x14ac:dyDescent="0.25">
      <c r="A17" s="8" t="s">
        <v>9</v>
      </c>
      <c r="B17" s="6">
        <v>40000000</v>
      </c>
      <c r="C17" s="6">
        <v>40000000</v>
      </c>
    </row>
    <row r="18" spans="1:4" x14ac:dyDescent="0.25">
      <c r="A18" s="8" t="s">
        <v>10</v>
      </c>
      <c r="B18" s="6">
        <v>185000000</v>
      </c>
      <c r="C18" s="6">
        <v>185000000</v>
      </c>
    </row>
    <row r="19" spans="1:4" ht="18" customHeight="1" x14ac:dyDescent="0.25">
      <c r="A19" s="8" t="s">
        <v>11</v>
      </c>
      <c r="B19" s="6">
        <v>10500000</v>
      </c>
      <c r="C19" s="6">
        <v>10500000</v>
      </c>
    </row>
    <row r="20" spans="1:4" x14ac:dyDescent="0.25">
      <c r="A20" s="8" t="s">
        <v>12</v>
      </c>
      <c r="B20" s="6">
        <v>70500000</v>
      </c>
      <c r="C20" s="6">
        <v>70500000</v>
      </c>
    </row>
    <row r="21" spans="1:4" x14ac:dyDescent="0.25">
      <c r="A21" s="8" t="s">
        <v>13</v>
      </c>
      <c r="B21" s="6">
        <v>201000000</v>
      </c>
      <c r="C21" s="6">
        <v>201000000</v>
      </c>
      <c r="D21" s="16">
        <v>173522703.37</v>
      </c>
    </row>
    <row r="22" spans="1:4" x14ac:dyDescent="0.25">
      <c r="A22" s="8" t="s">
        <v>14</v>
      </c>
      <c r="B22" s="6">
        <v>217764985</v>
      </c>
      <c r="C22" s="6">
        <v>217764985</v>
      </c>
      <c r="D22" s="16">
        <v>410914.95</v>
      </c>
    </row>
    <row r="23" spans="1:4" x14ac:dyDescent="0.25">
      <c r="A23" s="8" t="s">
        <v>15</v>
      </c>
      <c r="B23" s="6">
        <v>354116790</v>
      </c>
      <c r="C23" s="6">
        <v>354116790</v>
      </c>
      <c r="D23" s="16">
        <v>21541304.740000002</v>
      </c>
    </row>
    <row r="24" spans="1:4" x14ac:dyDescent="0.25">
      <c r="A24" s="8" t="s">
        <v>40</v>
      </c>
      <c r="B24" s="6">
        <v>61556750</v>
      </c>
      <c r="C24" s="6">
        <v>61556750</v>
      </c>
    </row>
    <row r="25" spans="1:4" x14ac:dyDescent="0.25">
      <c r="A25" s="3" t="s">
        <v>16</v>
      </c>
      <c r="B25" s="4">
        <f>+B26+B27+B28+B29+B30+B31+B32+B33+B34</f>
        <v>325436982</v>
      </c>
      <c r="C25" s="4">
        <f>+C26+C27+C28+C29+C30+C31+C32+C33+C34</f>
        <v>325436982</v>
      </c>
      <c r="D25" s="4">
        <f>+D26+D27+D28+D29+D30+D31+D32+D33+D34</f>
        <v>0</v>
      </c>
    </row>
    <row r="26" spans="1:4" x14ac:dyDescent="0.25">
      <c r="A26" s="8" t="s">
        <v>17</v>
      </c>
      <c r="B26" s="6">
        <v>18750000</v>
      </c>
      <c r="C26" s="6">
        <v>18750000</v>
      </c>
    </row>
    <row r="27" spans="1:4" x14ac:dyDescent="0.25">
      <c r="A27" s="8" t="s">
        <v>18</v>
      </c>
      <c r="B27" s="6">
        <v>43078000</v>
      </c>
      <c r="C27" s="6">
        <v>43078000</v>
      </c>
    </row>
    <row r="28" spans="1:4" x14ac:dyDescent="0.25">
      <c r="A28" s="8" t="s">
        <v>19</v>
      </c>
      <c r="B28" s="6">
        <v>14805680</v>
      </c>
      <c r="C28" s="6">
        <v>14805680</v>
      </c>
    </row>
    <row r="29" spans="1:4" x14ac:dyDescent="0.25">
      <c r="A29" s="8" t="s">
        <v>20</v>
      </c>
      <c r="B29" s="6">
        <v>400000</v>
      </c>
      <c r="C29" s="6">
        <v>400000</v>
      </c>
    </row>
    <row r="30" spans="1:4" x14ac:dyDescent="0.25">
      <c r="A30" s="8" t="s">
        <v>21</v>
      </c>
      <c r="B30" s="6">
        <v>20175000</v>
      </c>
      <c r="C30" s="6">
        <v>20175000</v>
      </c>
    </row>
    <row r="31" spans="1:4" x14ac:dyDescent="0.25">
      <c r="A31" s="8" t="s">
        <v>22</v>
      </c>
      <c r="B31" s="6">
        <v>8095000</v>
      </c>
      <c r="C31" s="6">
        <v>8095000</v>
      </c>
    </row>
    <row r="32" spans="1:4" x14ac:dyDescent="0.25">
      <c r="A32" s="8" t="s">
        <v>23</v>
      </c>
      <c r="B32" s="6">
        <v>70897758</v>
      </c>
      <c r="C32" s="6">
        <v>70897758</v>
      </c>
    </row>
    <row r="33" spans="1:4" x14ac:dyDescent="0.25">
      <c r="A33" s="8" t="s">
        <v>41</v>
      </c>
      <c r="B33" s="6"/>
      <c r="C33" s="6"/>
    </row>
    <row r="34" spans="1:4" x14ac:dyDescent="0.25">
      <c r="A34" s="8" t="s">
        <v>24</v>
      </c>
      <c r="B34" s="6">
        <v>149235544</v>
      </c>
      <c r="C34" s="6">
        <v>149235544</v>
      </c>
    </row>
    <row r="35" spans="1:4" x14ac:dyDescent="0.25">
      <c r="A35" s="3" t="s">
        <v>25</v>
      </c>
      <c r="B35" s="4">
        <f>+B36+B37+B41+B42</f>
        <v>143250000</v>
      </c>
      <c r="C35" s="4">
        <f>+C36+C37+C41+C42</f>
        <v>143250000</v>
      </c>
      <c r="D35" s="4">
        <f>+D36+D37+D41+D42</f>
        <v>0</v>
      </c>
    </row>
    <row r="36" spans="1:4" x14ac:dyDescent="0.25">
      <c r="A36" s="8" t="s">
        <v>26</v>
      </c>
      <c r="B36" s="6">
        <v>83600000</v>
      </c>
      <c r="C36" s="6">
        <v>83600000</v>
      </c>
    </row>
    <row r="37" spans="1:4" x14ac:dyDescent="0.25">
      <c r="A37" s="8" t="s">
        <v>42</v>
      </c>
      <c r="B37" s="6">
        <v>12400000</v>
      </c>
      <c r="C37" s="6">
        <v>12400000</v>
      </c>
    </row>
    <row r="38" spans="1:4" x14ac:dyDescent="0.25">
      <c r="A38" s="8" t="s">
        <v>43</v>
      </c>
      <c r="B38" s="6"/>
      <c r="C38" s="6"/>
    </row>
    <row r="39" spans="1:4" x14ac:dyDescent="0.25">
      <c r="A39" s="8" t="s">
        <v>44</v>
      </c>
      <c r="B39" s="6"/>
      <c r="C39" s="6"/>
    </row>
    <row r="40" spans="1:4" x14ac:dyDescent="0.25">
      <c r="A40" s="8" t="s">
        <v>45</v>
      </c>
      <c r="B40" s="6"/>
      <c r="C40" s="6"/>
    </row>
    <row r="41" spans="1:4" x14ac:dyDescent="0.25">
      <c r="A41" s="8" t="s">
        <v>27</v>
      </c>
      <c r="B41" s="6">
        <v>2000000</v>
      </c>
      <c r="C41" s="6">
        <v>2000000</v>
      </c>
    </row>
    <row r="42" spans="1:4" x14ac:dyDescent="0.25">
      <c r="A42" s="8" t="s">
        <v>46</v>
      </c>
      <c r="B42" s="6">
        <v>45250000</v>
      </c>
      <c r="C42" s="6">
        <v>45250000</v>
      </c>
    </row>
    <row r="43" spans="1:4" x14ac:dyDescent="0.25">
      <c r="A43" s="3" t="s">
        <v>47</v>
      </c>
      <c r="B43" s="4"/>
      <c r="C43" s="4"/>
    </row>
    <row r="44" spans="1:4" x14ac:dyDescent="0.25">
      <c r="A44" s="8" t="s">
        <v>48</v>
      </c>
      <c r="B44" s="6"/>
      <c r="C44" s="6"/>
    </row>
    <row r="45" spans="1:4" x14ac:dyDescent="0.25">
      <c r="A45" s="8" t="s">
        <v>49</v>
      </c>
      <c r="B45" s="6"/>
      <c r="C45" s="6"/>
    </row>
    <row r="46" spans="1:4" x14ac:dyDescent="0.25">
      <c r="A46" s="8" t="s">
        <v>50</v>
      </c>
      <c r="B46" s="6"/>
      <c r="C46" s="6"/>
    </row>
    <row r="47" spans="1:4" x14ac:dyDescent="0.25">
      <c r="A47" s="8" t="s">
        <v>51</v>
      </c>
      <c r="B47" s="6"/>
      <c r="C47" s="6"/>
    </row>
    <row r="48" spans="1:4" x14ac:dyDescent="0.25">
      <c r="A48" s="8" t="s">
        <v>52</v>
      </c>
      <c r="B48" s="6"/>
      <c r="C48" s="6"/>
    </row>
    <row r="49" spans="1:4" x14ac:dyDescent="0.25">
      <c r="A49" s="8" t="s">
        <v>53</v>
      </c>
      <c r="B49" s="6"/>
      <c r="C49" s="6"/>
    </row>
    <row r="50" spans="1:4" x14ac:dyDescent="0.25">
      <c r="A50" s="8" t="s">
        <v>54</v>
      </c>
      <c r="B50" s="6"/>
      <c r="C50" s="6"/>
    </row>
    <row r="51" spans="1:4" x14ac:dyDescent="0.25">
      <c r="A51" s="3" t="s">
        <v>28</v>
      </c>
      <c r="B51" s="4">
        <f>+B52+B53+B54+B55+B56+B57+B58+B59+B60</f>
        <v>431863311</v>
      </c>
      <c r="C51" s="4">
        <f>+C52+C53+C54+C55+C56+C57+C58+C59+C60</f>
        <v>431863311</v>
      </c>
      <c r="D51" s="4">
        <f>+D52+D53+D54+D55+D56+D57+D58+D59+D60</f>
        <v>67259983.349999994</v>
      </c>
    </row>
    <row r="52" spans="1:4" x14ac:dyDescent="0.25">
      <c r="A52" s="8" t="s">
        <v>29</v>
      </c>
      <c r="B52" s="6">
        <v>54145129</v>
      </c>
      <c r="C52" s="6">
        <v>54145129</v>
      </c>
    </row>
    <row r="53" spans="1:4" x14ac:dyDescent="0.25">
      <c r="A53" s="8" t="s">
        <v>30</v>
      </c>
      <c r="B53" s="6">
        <v>3029400</v>
      </c>
      <c r="C53" s="6">
        <v>3029400</v>
      </c>
    </row>
    <row r="54" spans="1:4" x14ac:dyDescent="0.25">
      <c r="A54" s="8" t="s">
        <v>31</v>
      </c>
      <c r="B54" s="6">
        <v>15000000</v>
      </c>
      <c r="C54" s="6">
        <v>15000000</v>
      </c>
    </row>
    <row r="55" spans="1:4" x14ac:dyDescent="0.25">
      <c r="A55" s="8" t="s">
        <v>32</v>
      </c>
      <c r="B55" s="6">
        <v>14000000</v>
      </c>
      <c r="C55" s="6">
        <v>14000000</v>
      </c>
    </row>
    <row r="56" spans="1:4" x14ac:dyDescent="0.25">
      <c r="A56" s="8" t="s">
        <v>33</v>
      </c>
      <c r="B56" s="6">
        <v>162793842</v>
      </c>
      <c r="C56" s="6">
        <v>162793842</v>
      </c>
      <c r="D56" s="16">
        <v>276613.09999999998</v>
      </c>
    </row>
    <row r="57" spans="1:4" x14ac:dyDescent="0.25">
      <c r="A57" s="8" t="s">
        <v>55</v>
      </c>
      <c r="B57" s="6">
        <v>10500000</v>
      </c>
      <c r="C57" s="6">
        <v>10500000</v>
      </c>
    </row>
    <row r="58" spans="1:4" x14ac:dyDescent="0.25">
      <c r="A58" s="8" t="s">
        <v>56</v>
      </c>
      <c r="B58" s="6"/>
      <c r="C58" s="6"/>
    </row>
    <row r="59" spans="1:4" x14ac:dyDescent="0.25">
      <c r="A59" s="8" t="s">
        <v>34</v>
      </c>
      <c r="B59" s="6">
        <v>172394940</v>
      </c>
      <c r="C59" s="6">
        <v>172394940</v>
      </c>
      <c r="D59" s="16">
        <v>66983370.25</v>
      </c>
    </row>
    <row r="60" spans="1:4" x14ac:dyDescent="0.25">
      <c r="A60" s="8" t="s">
        <v>57</v>
      </c>
      <c r="B60" s="6"/>
      <c r="C60" s="6"/>
    </row>
    <row r="61" spans="1:4" x14ac:dyDescent="0.25">
      <c r="A61" s="3" t="s">
        <v>58</v>
      </c>
      <c r="B61" s="4">
        <f>+B62+B63</f>
        <v>20000000</v>
      </c>
      <c r="C61" s="4">
        <f>+C62+C63</f>
        <v>20000000</v>
      </c>
      <c r="D61" s="4">
        <f>+D62+D63</f>
        <v>0</v>
      </c>
    </row>
    <row r="62" spans="1:4" x14ac:dyDescent="0.25">
      <c r="A62" s="8" t="s">
        <v>59</v>
      </c>
      <c r="B62" s="6">
        <v>20000000</v>
      </c>
      <c r="C62" s="6">
        <v>20000000</v>
      </c>
    </row>
    <row r="63" spans="1:4" x14ac:dyDescent="0.25">
      <c r="A63" s="8" t="s">
        <v>60</v>
      </c>
      <c r="B63" s="6"/>
      <c r="C63" s="6"/>
    </row>
    <row r="64" spans="1:4" x14ac:dyDescent="0.25">
      <c r="A64" s="8" t="s">
        <v>61</v>
      </c>
      <c r="B64" s="6"/>
      <c r="C64" s="6"/>
    </row>
    <row r="65" spans="1:4" x14ac:dyDescent="0.25">
      <c r="A65" s="8" t="s">
        <v>62</v>
      </c>
      <c r="B65" s="6"/>
      <c r="C65" s="6"/>
    </row>
    <row r="66" spans="1:4" x14ac:dyDescent="0.25">
      <c r="A66" s="3" t="s">
        <v>63</v>
      </c>
      <c r="B66" s="4"/>
      <c r="C66" s="4"/>
    </row>
    <row r="67" spans="1:4" x14ac:dyDescent="0.25">
      <c r="A67" s="8" t="s">
        <v>64</v>
      </c>
      <c r="B67" s="6"/>
      <c r="C67" s="6"/>
    </row>
    <row r="68" spans="1:4" x14ac:dyDescent="0.25">
      <c r="A68" s="8" t="s">
        <v>65</v>
      </c>
      <c r="B68" s="6"/>
      <c r="C68" s="6"/>
    </row>
    <row r="69" spans="1:4" x14ac:dyDescent="0.25">
      <c r="A69" s="3" t="s">
        <v>66</v>
      </c>
      <c r="B69" s="4">
        <f>+B70+B71+B72</f>
        <v>13000000</v>
      </c>
      <c r="C69" s="4">
        <f>+C70+C71+C72</f>
        <v>13000000</v>
      </c>
      <c r="D69" s="4">
        <f>+D70+D71+D72</f>
        <v>0</v>
      </c>
    </row>
    <row r="70" spans="1:4" x14ac:dyDescent="0.25">
      <c r="A70" s="8" t="s">
        <v>67</v>
      </c>
      <c r="B70" s="6"/>
      <c r="C70" s="6"/>
    </row>
    <row r="71" spans="1:4" x14ac:dyDescent="0.25">
      <c r="A71" s="8" t="s">
        <v>68</v>
      </c>
      <c r="B71" s="6">
        <v>13000000</v>
      </c>
      <c r="C71" s="6">
        <v>13000000</v>
      </c>
    </row>
    <row r="72" spans="1:4" x14ac:dyDescent="0.25">
      <c r="A72" s="8" t="s">
        <v>69</v>
      </c>
      <c r="B72" s="6"/>
      <c r="C72" s="6"/>
    </row>
    <row r="73" spans="1:4" x14ac:dyDescent="0.25">
      <c r="A73" s="10" t="s">
        <v>35</v>
      </c>
      <c r="B73" s="7">
        <f>+B9+B15+B25+B35+B51+B61+B69</f>
        <v>6528104650</v>
      </c>
      <c r="C73" s="7">
        <f>+C9+C15+C25+C35+C51+C61+C69</f>
        <v>6528104650</v>
      </c>
      <c r="D73" s="7">
        <f>+D9+D15+D25+D35+D51+D61+D69</f>
        <v>3505020427.5000005</v>
      </c>
    </row>
    <row r="74" spans="1:4" x14ac:dyDescent="0.25">
      <c r="A74" s="5"/>
      <c r="B74" s="6"/>
    </row>
    <row r="75" spans="1:4" x14ac:dyDescent="0.25">
      <c r="A75" s="1" t="s">
        <v>70</v>
      </c>
      <c r="B75" s="2">
        <f>+B79</f>
        <v>55000000</v>
      </c>
      <c r="C75" s="2">
        <f>+C79</f>
        <v>55000000</v>
      </c>
      <c r="D75" s="2">
        <f>+D79</f>
        <v>0</v>
      </c>
    </row>
    <row r="76" spans="1:4" x14ac:dyDescent="0.25">
      <c r="A76" s="3" t="s">
        <v>71</v>
      </c>
      <c r="B76" s="4"/>
    </row>
    <row r="77" spans="1:4" x14ac:dyDescent="0.25">
      <c r="A77" s="8" t="s">
        <v>72</v>
      </c>
      <c r="B77" s="6"/>
    </row>
    <row r="78" spans="1:4" x14ac:dyDescent="0.25">
      <c r="A78" s="8" t="s">
        <v>73</v>
      </c>
      <c r="B78" s="6"/>
    </row>
    <row r="79" spans="1:4" x14ac:dyDescent="0.25">
      <c r="A79" s="3" t="s">
        <v>74</v>
      </c>
      <c r="B79" s="4">
        <f>+B80</f>
        <v>55000000</v>
      </c>
      <c r="C79" s="4">
        <f>+C80</f>
        <v>55000000</v>
      </c>
      <c r="D79" s="4">
        <f>+D80</f>
        <v>0</v>
      </c>
    </row>
    <row r="80" spans="1:4" x14ac:dyDescent="0.25">
      <c r="A80" s="8" t="s">
        <v>75</v>
      </c>
      <c r="B80" s="6">
        <v>55000000</v>
      </c>
      <c r="C80" s="6">
        <v>55000000</v>
      </c>
    </row>
    <row r="81" spans="1:4" x14ac:dyDescent="0.25">
      <c r="A81" s="8" t="s">
        <v>76</v>
      </c>
      <c r="B81" s="6"/>
      <c r="C81" s="6"/>
    </row>
    <row r="82" spans="1:4" x14ac:dyDescent="0.25">
      <c r="A82" s="3" t="s">
        <v>77</v>
      </c>
      <c r="B82" s="4"/>
      <c r="C82" s="4"/>
    </row>
    <row r="83" spans="1:4" x14ac:dyDescent="0.25">
      <c r="A83" s="8" t="s">
        <v>78</v>
      </c>
      <c r="B83" s="6"/>
      <c r="C83" s="6"/>
    </row>
    <row r="84" spans="1:4" x14ac:dyDescent="0.25">
      <c r="A84" s="10" t="s">
        <v>79</v>
      </c>
      <c r="B84" s="7">
        <f>+B75</f>
        <v>55000000</v>
      </c>
      <c r="C84" s="7">
        <f>+C75</f>
        <v>55000000</v>
      </c>
      <c r="D84" s="7">
        <f>+D75</f>
        <v>0</v>
      </c>
    </row>
    <row r="86" spans="1:4" ht="15.75" x14ac:dyDescent="0.25">
      <c r="A86" s="11" t="s">
        <v>80</v>
      </c>
      <c r="B86" s="12">
        <f>+B73+B84</f>
        <v>6583104650</v>
      </c>
      <c r="C86" s="12">
        <f>+C73+C84</f>
        <v>6583104650</v>
      </c>
      <c r="D86" s="12">
        <f>+D73+D84</f>
        <v>3505020427.5000005</v>
      </c>
    </row>
    <row r="87" spans="1:4" x14ac:dyDescent="0.25">
      <c r="A87" t="s">
        <v>86</v>
      </c>
    </row>
    <row r="88" spans="1:4" x14ac:dyDescent="0.25">
      <c r="B88" s="16"/>
    </row>
    <row r="89" spans="1:4" ht="18.75" x14ac:dyDescent="0.3">
      <c r="A89" s="9" t="s">
        <v>38</v>
      </c>
      <c r="B89" s="17"/>
    </row>
    <row r="90" spans="1:4" x14ac:dyDescent="0.25">
      <c r="A90" s="15" t="s">
        <v>84</v>
      </c>
    </row>
    <row r="91" spans="1:4" x14ac:dyDescent="0.25">
      <c r="A91" s="15" t="s">
        <v>85</v>
      </c>
    </row>
    <row r="92" spans="1:4" ht="18.75" x14ac:dyDescent="0.3">
      <c r="A92" s="9" t="s">
        <v>81</v>
      </c>
    </row>
    <row r="93" spans="1:4" x14ac:dyDescent="0.25">
      <c r="A93" s="15" t="s">
        <v>82</v>
      </c>
    </row>
    <row r="94" spans="1:4" x14ac:dyDescent="0.25">
      <c r="A94" s="15" t="s">
        <v>83</v>
      </c>
    </row>
  </sheetData>
  <mergeCells count="5">
    <mergeCell ref="A1:B1"/>
    <mergeCell ref="A2:B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2019-07-08T15:42:28Z</cp:lastPrinted>
  <dcterms:created xsi:type="dcterms:W3CDTF">2018-04-17T18:57:16Z</dcterms:created>
  <dcterms:modified xsi:type="dcterms:W3CDTF">2021-12-14T14:49:51Z</dcterms:modified>
</cp:coreProperties>
</file>