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6. Junio\0. Estados Financieros\Portal\"/>
    </mc:Choice>
  </mc:AlternateContent>
  <xr:revisionPtr revIDLastSave="0" documentId="13_ncr:1_{063C83A8-5EDC-4980-A44A-558D9857C8C8}" xr6:coauthVersionLast="47" xr6:coauthVersionMax="47" xr10:uidLastSave="{00000000-0000-0000-0000-000000000000}"/>
  <bookViews>
    <workbookView xWindow="-120" yWindow="-120" windowWidth="29040" windowHeight="15840" xr2:uid="{ECE8ED93-8B91-432D-AE29-2DF881F0629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Financiero'!$B$6:$F$29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Financiero'!$B$1:$F$40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  <c r="I19" i="1"/>
  <c r="G19" i="1"/>
  <c r="J19" i="1"/>
  <c r="H19" i="1"/>
  <c r="I18" i="1"/>
  <c r="G18" i="1"/>
  <c r="J18" i="1"/>
  <c r="H18" i="1"/>
  <c r="I17" i="1"/>
  <c r="G17" i="1"/>
  <c r="J17" i="1"/>
  <c r="H17" i="1"/>
  <c r="I16" i="1"/>
  <c r="G16" i="1"/>
  <c r="J16" i="1"/>
  <c r="H16" i="1"/>
  <c r="I15" i="1"/>
  <c r="G15" i="1"/>
  <c r="H15" i="1"/>
  <c r="I11" i="1"/>
  <c r="G11" i="1"/>
  <c r="J11" i="1"/>
  <c r="H11" i="1"/>
  <c r="I10" i="1"/>
  <c r="G10" i="1"/>
  <c r="J10" i="1"/>
  <c r="H10" i="1"/>
  <c r="I9" i="1"/>
  <c r="G9" i="1"/>
  <c r="J9" i="1"/>
  <c r="H9" i="1"/>
  <c r="I8" i="1"/>
  <c r="G8" i="1"/>
  <c r="F12" i="1"/>
  <c r="D12" i="1"/>
  <c r="F21" i="1" l="1"/>
  <c r="F23" i="1" s="1"/>
  <c r="D21" i="1"/>
  <c r="D23" i="1" s="1"/>
  <c r="H8" i="1"/>
  <c r="J15" i="1"/>
  <c r="J8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<sst xmlns="http://schemas.openxmlformats.org/spreadsheetml/2006/main" count="25" uniqueCount="24">
  <si>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</si>
  <si>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Junio de 2022 y 2021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</si>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</sst>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561A6-B072-43CC-9364-EB097552D5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696058</xdr:colOff>
      <xdr:row>25</xdr:row>
      <xdr:rowOff>153864</xdr:rowOff>
    </xdr:from>
    <xdr:to>
      <xdr:col>5</xdr:col>
      <xdr:colOff>578827</xdr:colOff>
      <xdr:row>33</xdr:row>
      <xdr:rowOff>21981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0FBD07-9B74-4E63-B6BD-1DFC3EB3091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8558" y="4198326"/>
          <a:ext cx="3795346" cy="11576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6.%20Junio/0.%20Estados%20Financieros/Estados%20Financieros%20Junio%202022%20-%20modificado%20ve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6"/>
      <sheetName val="Balanza 202206"/>
      <sheetName val="Balanza 202106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8">
          <cell r="O448">
            <v>1567454504.3499999</v>
          </cell>
          <cell r="Q448">
            <v>1504856016.75</v>
          </cell>
        </row>
        <row r="466">
          <cell r="O466">
            <v>230876412.87</v>
          </cell>
          <cell r="Q466">
            <v>212300578.74000004</v>
          </cell>
        </row>
        <row r="472">
          <cell r="O472">
            <v>1626112805.1200001</v>
          </cell>
          <cell r="Q472">
            <v>1617087779.1400001</v>
          </cell>
        </row>
        <row r="485">
          <cell r="O485">
            <v>87804536.070000008</v>
          </cell>
          <cell r="Q485">
            <v>106912671.98</v>
          </cell>
        </row>
        <row r="500">
          <cell r="O500">
            <v>2150021089.5</v>
          </cell>
          <cell r="Q500">
            <v>2639976881.1899996</v>
          </cell>
        </row>
        <row r="521">
          <cell r="O521">
            <v>119590715.48</v>
          </cell>
          <cell r="Q521">
            <v>90061015.859999999</v>
          </cell>
        </row>
        <row r="592">
          <cell r="O592">
            <v>84054758.100000009</v>
          </cell>
          <cell r="Q592">
            <v>105340862.09999999</v>
          </cell>
        </row>
        <row r="605">
          <cell r="O605">
            <v>69203146.329999998</v>
          </cell>
          <cell r="Q605">
            <v>70024955.429999992</v>
          </cell>
        </row>
        <row r="667">
          <cell r="O667">
            <v>592153236.7700001</v>
          </cell>
          <cell r="Q667">
            <v>471366210.8999998</v>
          </cell>
        </row>
        <row r="674">
          <cell r="O674">
            <v>5203854.05</v>
          </cell>
          <cell r="Q674">
            <v>6353772.7200000007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74A09-42FA-4142-8F73-D9EDAF29D0E4}">
  <sheetPr>
    <tabColor theme="9" tint="-0.499984740745262"/>
  </sheetPr>
  <dimension ref="B1:K369"/>
  <sheetViews>
    <sheetView showGridLines="0" tabSelected="1" zoomScale="130" zoomScaleNormal="130" workbookViewId="0">
      <selection activeCell="L29" sqref="L29"/>
    </sheetView>
  </sheetViews>
  <sheetFormatPr baseColWidth="10" defaultColWidth="11.42578125" defaultRowHeight="12.75" x14ac:dyDescent="0.25"/>
  <cols>
    <col min="1" max="1" width="11.42578125" style="1"/>
    <col min="2" max="2" width="2.85546875" style="3" customWidth="1"/>
    <col min="3" max="3" width="40.42578125" style="3" customWidth="1"/>
    <col min="4" max="4" width="16.42578125" style="3" bestFit="1" customWidth="1"/>
    <col min="5" max="5" width="1.7109375" style="3" customWidth="1"/>
    <col min="6" max="6" width="15.5703125" style="3" bestFit="1" customWidth="1"/>
    <col min="7" max="7" width="13.5703125" style="1" hidden="1" customWidth="1"/>
    <col min="8" max="8" width="12" style="1" hidden="1" customWidth="1"/>
    <col min="9" max="9" width="13.5703125" style="1" hidden="1" customWidth="1"/>
    <col min="10" max="10" width="12.5703125" style="1" hidden="1" customWidth="1"/>
    <col min="11" max="16384" width="11.42578125" style="1"/>
  </cols>
  <sheetData>
    <row r="1" spans="2:10" x14ac:dyDescent="0.25">
      <c r="B1" s="2" t="s">
        <v>0</v>
      </c>
      <c r="C1" s="2"/>
      <c r="D1" s="2"/>
      <c r="E1" s="2"/>
      <c r="F1" s="2"/>
    </row>
    <row r="2" spans="2:10" x14ac:dyDescent="0.25">
      <c r="B2" s="2" t="s">
        <v>1</v>
      </c>
      <c r="C2" s="2"/>
      <c r="D2" s="2"/>
      <c r="E2" s="2"/>
      <c r="F2" s="2"/>
    </row>
    <row r="3" spans="2:10" x14ac:dyDescent="0.25">
      <c r="B3" s="2" t="s">
        <v>2</v>
      </c>
      <c r="C3" s="2"/>
      <c r="D3" s="2"/>
      <c r="E3" s="2"/>
      <c r="F3" s="2"/>
    </row>
    <row r="4" spans="2:10" x14ac:dyDescent="0.25">
      <c r="C4" s="4"/>
    </row>
    <row r="5" spans="2:10" x14ac:dyDescent="0.25">
      <c r="C5" s="4"/>
    </row>
    <row r="6" spans="2:10" x14ac:dyDescent="0.25">
      <c r="D6" s="6">
        <v>2022</v>
      </c>
      <c r="E6" s="5"/>
      <c r="F6" s="6">
        <v>2021</v>
      </c>
      <c r="G6" s="6" t="s">
        <v>3</v>
      </c>
      <c r="H6" s="6" t="s">
        <v>4</v>
      </c>
      <c r="I6" s="6" t="s">
        <v>5</v>
      </c>
      <c r="J6" s="6" t="s">
        <v>4</v>
      </c>
    </row>
    <row r="7" spans="2:10" x14ac:dyDescent="0.25">
      <c r="B7" s="4" t="s">
        <v>6</v>
      </c>
      <c r="C7" s="7"/>
      <c r="D7" s="8"/>
      <c r="E7" s="9"/>
      <c r="F7" s="9"/>
    </row>
    <row r="8" spans="2:10" x14ac:dyDescent="0.25">
      <c r="C8" s="3" t="s">
        <v>7</v>
      </c>
      <c r="D8" s="11">
        <v>1567454504.3499999</v>
      </c>
      <c r="E8" s="12"/>
      <c r="F8" s="11">
        <v>1504856016.75</v>
      </c>
      <c r="G8" s="11">
        <f>[1]Notas!$O$448</f>
        <v>1567454504.3499999</v>
      </c>
      <c r="H8" s="13">
        <f>D8-G8</f>
        <v>0</v>
      </c>
      <c r="I8" s="11">
        <f>[1]Notas!$Q$448</f>
        <v>1504856016.75</v>
      </c>
      <c r="J8" s="13">
        <f>F8-I8</f>
        <v>0</v>
      </c>
    </row>
    <row r="9" spans="2:10" x14ac:dyDescent="0.25">
      <c r="C9" s="3" t="s">
        <v>8</v>
      </c>
      <c r="D9" s="11">
        <v>230876412.87</v>
      </c>
      <c r="E9" s="12"/>
      <c r="F9" s="11">
        <v>212300578.74000004</v>
      </c>
      <c r="G9" s="11">
        <f>[1]Notas!$O$466</f>
        <v>230876412.87</v>
      </c>
      <c r="H9" s="13">
        <f t="shared" ref="H9:H11" si="0">D9-G9</f>
        <v>0</v>
      </c>
      <c r="I9" s="11">
        <f>[1]Notas!$Q$466</f>
        <v>212300578.74000004</v>
      </c>
      <c r="J9" s="13">
        <f t="shared" ref="J9:J11" si="1">F9-I9</f>
        <v>0</v>
      </c>
    </row>
    <row r="10" spans="2:10" x14ac:dyDescent="0.25">
      <c r="C10" s="3" t="s">
        <v>9</v>
      </c>
      <c r="D10" s="11">
        <v>1626112805.1200001</v>
      </c>
      <c r="E10" s="12"/>
      <c r="F10" s="11">
        <v>1617087779.1400001</v>
      </c>
      <c r="G10" s="11">
        <f>[1]Notas!$O$472</f>
        <v>1626112805.1200001</v>
      </c>
      <c r="H10" s="13">
        <f t="shared" si="0"/>
        <v>0</v>
      </c>
      <c r="I10" s="11">
        <f>[1]Notas!$Q$472</f>
        <v>1617087779.1400001</v>
      </c>
      <c r="J10" s="13">
        <f t="shared" si="1"/>
        <v>0</v>
      </c>
    </row>
    <row r="11" spans="2:10" x14ac:dyDescent="0.25">
      <c r="C11" s="3" t="s">
        <v>10</v>
      </c>
      <c r="D11" s="11">
        <v>87804536.069999993</v>
      </c>
      <c r="E11" s="12"/>
      <c r="F11" s="11">
        <v>106912671.98</v>
      </c>
      <c r="G11" s="11">
        <f>[1]Notas!$O$485</f>
        <v>87804536.070000008</v>
      </c>
      <c r="H11" s="13">
        <f t="shared" si="0"/>
        <v>0</v>
      </c>
      <c r="I11" s="11">
        <f>[1]Notas!$Q$485</f>
        <v>106912671.98</v>
      </c>
      <c r="J11" s="13">
        <f t="shared" si="1"/>
        <v>0</v>
      </c>
    </row>
    <row r="12" spans="2:10" x14ac:dyDescent="0.25">
      <c r="B12" s="4" t="s">
        <v>11</v>
      </c>
      <c r="D12" s="14">
        <f>SUM(D8:D11)</f>
        <v>3512248258.4100003</v>
      </c>
      <c r="E12" s="12"/>
      <c r="F12" s="14">
        <f>SUM(F8:F11)</f>
        <v>3441157046.6100001</v>
      </c>
      <c r="G12" s="11"/>
      <c r="H12" s="13"/>
      <c r="I12" s="11"/>
    </row>
    <row r="13" spans="2:10" x14ac:dyDescent="0.25">
      <c r="C13" s="3" t="s">
        <v>12</v>
      </c>
      <c r="D13" s="11"/>
      <c r="E13" s="11"/>
      <c r="F13" s="11"/>
      <c r="G13" s="11"/>
      <c r="I13" s="11"/>
    </row>
    <row r="14" spans="2:10" x14ac:dyDescent="0.25">
      <c r="B14" s="4" t="s">
        <v>13</v>
      </c>
      <c r="D14" s="12"/>
      <c r="E14" s="12"/>
      <c r="F14" s="12"/>
      <c r="G14" s="11"/>
      <c r="I14" s="11"/>
    </row>
    <row r="15" spans="2:10" x14ac:dyDescent="0.25">
      <c r="C15" s="3" t="s">
        <v>14</v>
      </c>
      <c r="D15" s="11">
        <v>2150021089.4999995</v>
      </c>
      <c r="E15" s="11"/>
      <c r="F15" s="11">
        <v>2639976881.1900001</v>
      </c>
      <c r="G15" s="11">
        <f>[1]Notas!$O$500</f>
        <v>2150021089.5</v>
      </c>
      <c r="H15" s="13">
        <f t="shared" ref="H15:H20" si="2">D15-G15</f>
        <v>0</v>
      </c>
      <c r="I15" s="11">
        <f>[1]Notas!$Q$500</f>
        <v>2639976881.1899996</v>
      </c>
      <c r="J15" s="13">
        <f t="shared" ref="J15:J20" si="3">F15-I15</f>
        <v>0</v>
      </c>
    </row>
    <row r="16" spans="2:10" x14ac:dyDescent="0.25">
      <c r="C16" s="3" t="s">
        <v>15</v>
      </c>
      <c r="D16" s="11">
        <v>119590715.48</v>
      </c>
      <c r="E16" s="12"/>
      <c r="F16" s="11">
        <v>90061015.859999999</v>
      </c>
      <c r="G16" s="11">
        <f>[1]Notas!$O$521</f>
        <v>119590715.48</v>
      </c>
      <c r="H16" s="13">
        <f t="shared" si="2"/>
        <v>0</v>
      </c>
      <c r="I16" s="11">
        <f>[1]Notas!$Q$521</f>
        <v>90061015.859999999</v>
      </c>
      <c r="J16" s="13">
        <f t="shared" si="3"/>
        <v>0</v>
      </c>
    </row>
    <row r="17" spans="2:10" x14ac:dyDescent="0.25">
      <c r="C17" s="3" t="s">
        <v>16</v>
      </c>
      <c r="D17" s="11">
        <v>84054758.090000004</v>
      </c>
      <c r="E17" s="12"/>
      <c r="F17" s="11">
        <v>105340862.09999999</v>
      </c>
      <c r="G17" s="11">
        <f>[1]Notas!$O$592</f>
        <v>84054758.100000009</v>
      </c>
      <c r="H17" s="13">
        <f>D17-G17</f>
        <v>-1.000000536441803E-2</v>
      </c>
      <c r="I17" s="11">
        <f>[1]Notas!$Q$592</f>
        <v>105340862.09999999</v>
      </c>
      <c r="J17" s="13">
        <f t="shared" si="3"/>
        <v>0</v>
      </c>
    </row>
    <row r="18" spans="2:10" x14ac:dyDescent="0.25">
      <c r="C18" s="3" t="s">
        <v>17</v>
      </c>
      <c r="D18" s="11">
        <v>69203146.329999998</v>
      </c>
      <c r="E18" s="12"/>
      <c r="F18" s="11">
        <v>70024955.429999992</v>
      </c>
      <c r="G18" s="11">
        <f>[1]Notas!O605</f>
        <v>69203146.329999998</v>
      </c>
      <c r="H18" s="13">
        <f t="shared" si="2"/>
        <v>0</v>
      </c>
      <c r="I18" s="11">
        <f>[1]Notas!Q605</f>
        <v>70024955.429999992</v>
      </c>
      <c r="J18" s="13">
        <f t="shared" si="3"/>
        <v>0</v>
      </c>
    </row>
    <row r="19" spans="2:10" x14ac:dyDescent="0.25">
      <c r="C19" s="3" t="s">
        <v>18</v>
      </c>
      <c r="D19" s="11">
        <v>592153236.7700001</v>
      </c>
      <c r="E19" s="12"/>
      <c r="F19" s="11">
        <v>471366210.8999998</v>
      </c>
      <c r="G19" s="11">
        <f>[1]Notas!$O$667</f>
        <v>592153236.7700001</v>
      </c>
      <c r="H19" s="13">
        <f t="shared" si="2"/>
        <v>0</v>
      </c>
      <c r="I19" s="11">
        <f>[1]Notas!$Q$667</f>
        <v>471366210.8999998</v>
      </c>
      <c r="J19" s="13">
        <f t="shared" si="3"/>
        <v>0</v>
      </c>
    </row>
    <row r="20" spans="2:10" x14ac:dyDescent="0.25">
      <c r="C20" s="3" t="s">
        <v>19</v>
      </c>
      <c r="D20" s="11">
        <v>5203854.05</v>
      </c>
      <c r="E20" s="12"/>
      <c r="F20" s="11">
        <v>6353772.7199999997</v>
      </c>
      <c r="G20" s="11">
        <f>[1]Notas!$O$674</f>
        <v>5203854.05</v>
      </c>
      <c r="H20" s="13">
        <f t="shared" si="2"/>
        <v>0</v>
      </c>
      <c r="I20" s="11">
        <f>[1]Notas!$Q$674</f>
        <v>6353772.7200000007</v>
      </c>
      <c r="J20" s="13">
        <f t="shared" si="3"/>
        <v>0</v>
      </c>
    </row>
    <row r="21" spans="2:10" x14ac:dyDescent="0.25">
      <c r="B21" s="4" t="s">
        <v>20</v>
      </c>
      <c r="D21" s="14">
        <f>SUM(D15:D20)</f>
        <v>3020226800.2199998</v>
      </c>
      <c r="E21" s="12"/>
      <c r="F21" s="14">
        <f>SUM(F15:F20)</f>
        <v>3383123698.1999993</v>
      </c>
      <c r="G21" s="11"/>
    </row>
    <row r="22" spans="2:10" x14ac:dyDescent="0.25">
      <c r="B22" s="15"/>
      <c r="D22" s="11"/>
      <c r="E22" s="11"/>
      <c r="F22" s="11"/>
      <c r="G22" s="11"/>
    </row>
    <row r="23" spans="2:10" ht="13.5" thickBot="1" x14ac:dyDescent="0.3">
      <c r="B23" s="4" t="s">
        <v>21</v>
      </c>
      <c r="D23" s="16">
        <f>+D12-D21</f>
        <v>492021458.19000053</v>
      </c>
      <c r="E23" s="12"/>
      <c r="F23" s="16">
        <f>+F12-F21</f>
        <v>58033348.410000801</v>
      </c>
      <c r="G23" s="11"/>
    </row>
    <row r="24" spans="2:10" ht="13.5" thickTop="1" x14ac:dyDescent="0.25">
      <c r="B24" s="4"/>
      <c r="D24" s="11"/>
      <c r="E24" s="11"/>
      <c r="F24" s="11"/>
    </row>
    <row r="25" spans="2:10" x14ac:dyDescent="0.25">
      <c r="B25" s="4"/>
      <c r="D25" s="11"/>
      <c r="E25" s="11"/>
      <c r="F25" s="11"/>
    </row>
    <row r="26" spans="2:10" x14ac:dyDescent="0.25">
      <c r="B26" s="4"/>
      <c r="D26" s="11"/>
      <c r="E26" s="11"/>
      <c r="F26" s="11"/>
    </row>
    <row r="27" spans="2:10" x14ac:dyDescent="0.25">
      <c r="B27" s="4"/>
      <c r="D27" s="11"/>
      <c r="E27" s="11"/>
      <c r="F27" s="11"/>
    </row>
    <row r="28" spans="2:10" x14ac:dyDescent="0.25">
      <c r="D28" s="11"/>
      <c r="E28" s="11"/>
      <c r="F28" s="11"/>
    </row>
    <row r="29" spans="2:10" x14ac:dyDescent="0.25">
      <c r="C29" s="4"/>
    </row>
    <row r="31" spans="2:10" x14ac:dyDescent="0.25">
      <c r="D31" s="11"/>
      <c r="E31" s="11"/>
      <c r="F31" s="11"/>
    </row>
    <row r="65" hidden="1" x14ac:dyDescent="0.25"/>
    <row r="131" spans="3:3" x14ac:dyDescent="0.25">
      <c r="C131" s="3" t="s">
        <v>22</v>
      </c>
    </row>
    <row r="369" spans="3:3" ht="51" x14ac:dyDescent="0.25">
      <c r="C369" s="17" t="s">
        <v>23</v>
      </c>
    </row>
  </sheetData>
  <mergeCells count="3">
    <mergeCell ref="B1:F1"/>
    <mergeCell ref="B2:F2"/>
    <mergeCell ref="B3:F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2022-08-26T15:20:06Z</dcterms:created>
  <dcterms:modified xsi:type="dcterms:W3CDTF">2022-08-26T15:21:59Z</dcterms:modified>
</cp:coreProperties>
</file>