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.jimenez\Desktop\Estados De Resultados\"/>
    </mc:Choice>
  </mc:AlternateContent>
  <bookViews>
    <workbookView xWindow="0" yWindow="0" windowWidth="20490" windowHeight="7530"/>
  </bookViews>
  <sheets>
    <sheet name="resultado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12" i="1"/>
  <c r="C12" i="1"/>
  <c r="B13" i="1"/>
  <c r="C13" i="1"/>
  <c r="B15" i="1"/>
  <c r="C15" i="1"/>
  <c r="B18" i="1"/>
  <c r="C18" i="1"/>
  <c r="B19" i="1"/>
  <c r="C19" i="1"/>
  <c r="B20" i="1"/>
  <c r="C20" i="1"/>
  <c r="B21" i="1"/>
  <c r="C21" i="1"/>
  <c r="B23" i="1"/>
  <c r="C23" i="1"/>
  <c r="B25" i="1"/>
  <c r="C25" i="1"/>
  <c r="B27" i="1"/>
  <c r="C27" i="1"/>
  <c r="B29" i="1"/>
  <c r="C29" i="1"/>
</calcChain>
</file>

<file path=xl/sharedStrings.xml><?xml version="1.0" encoding="utf-8"?>
<sst xmlns="http://schemas.openxmlformats.org/spreadsheetml/2006/main" count="17" uniqueCount="17">
  <si>
    <t>Resultado neto del Periodo</t>
  </si>
  <si>
    <t>Resultado Corriente del Periodo</t>
  </si>
  <si>
    <t>Total de Gastos Operacionales</t>
  </si>
  <si>
    <t xml:space="preserve">Gastos   </t>
  </si>
  <si>
    <t>Total de Ingresos</t>
  </si>
  <si>
    <t>Ingresos:</t>
  </si>
  <si>
    <t xml:space="preserve">(Valores expresados en RD pesos)   </t>
  </si>
  <si>
    <t xml:space="preserve">Al  31 de febrero de 2016  </t>
  </si>
  <si>
    <t>Estado de Resultado</t>
  </si>
  <si>
    <t xml:space="preserve">Ingresos Tributarios  </t>
  </si>
  <si>
    <t xml:space="preserve">Ingresos No Tributarios </t>
  </si>
  <si>
    <t xml:space="preserve">Ingresos por Subvenciones </t>
  </si>
  <si>
    <t xml:space="preserve">Gastos Operativos </t>
  </si>
  <si>
    <t xml:space="preserve">Remuneraciones </t>
  </si>
  <si>
    <t xml:space="preserve">Otros gastos  </t>
  </si>
  <si>
    <t xml:space="preserve">Donaciones y Transferencias Corrientes </t>
  </si>
  <si>
    <t xml:space="preserve">Gasto de depreciación y 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</si>
</sst>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contb0044\contabilidad%20general\Bakup%20Julio%20Vasquez\REGISTROS%20ENERO-DIC.%202016\REGISTROS%20DE%20FEBRERO%202016\ESTADOS%20FINANCIEROS%20FEBRERO%202016\ESTADOS%20FINANCIEROS%20EXCE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PATRIM. (3)"/>
      <sheetName val="balance general"/>
      <sheetName val="resultado"/>
      <sheetName val="FLUJO"/>
      <sheetName val="NOTAS FEBRERO 2015"/>
      <sheetName val="NOTAS FEBRERO 2016"/>
      <sheetName val="VARIACION FEBRERO 2016"/>
      <sheetName val="VARIACION FEBRERO 2015"/>
      <sheetName val="Hoja1"/>
    </sheetNames>
    <sheetDataSet>
      <sheetData sheetId="0"/>
      <sheetData sheetId="1"/>
      <sheetData sheetId="2"/>
      <sheetData sheetId="3"/>
      <sheetData sheetId="4">
        <row r="254">
          <cell r="B254">
            <v>230833039.82999998</v>
          </cell>
        </row>
        <row r="275">
          <cell r="B275">
            <v>63710990.43</v>
          </cell>
        </row>
        <row r="283">
          <cell r="B283">
            <v>362259760</v>
          </cell>
        </row>
        <row r="359">
          <cell r="B359">
            <v>126709848.86000003</v>
          </cell>
        </row>
        <row r="383">
          <cell r="B383">
            <v>480476277.20999998</v>
          </cell>
        </row>
        <row r="392">
          <cell r="B392">
            <v>12682164.85</v>
          </cell>
        </row>
        <row r="401">
          <cell r="B401">
            <v>208546.35</v>
          </cell>
        </row>
        <row r="411">
          <cell r="B411">
            <v>69267582.609999999</v>
          </cell>
        </row>
      </sheetData>
      <sheetData sheetId="5">
        <row r="474">
          <cell r="B474">
            <v>262268179.25</v>
          </cell>
        </row>
        <row r="475">
          <cell r="B475">
            <v>62182453.990000002</v>
          </cell>
        </row>
        <row r="476">
          <cell r="B476">
            <v>362259760</v>
          </cell>
        </row>
        <row r="481">
          <cell r="B481">
            <v>112479798.53</v>
          </cell>
        </row>
        <row r="482">
          <cell r="B482">
            <v>508764922.30000001</v>
          </cell>
        </row>
        <row r="483">
          <cell r="B483">
            <v>6574263.7999999998</v>
          </cell>
        </row>
        <row r="484">
          <cell r="B484">
            <v>12740028.84</v>
          </cell>
        </row>
        <row r="490">
          <cell r="B490">
            <v>12614085.529999999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A29" sqref="A29"/>
    </sheetView>
  </sheetViews>
  <sheetFormatPr baseColWidth="10" defaultRowHeight="12.75" x14ac:dyDescent="0.2"/>
  <cols>
    <col min="1" max="1" width="45.5703125" customWidth="1"/>
    <col min="2" max="2" width="14.7109375" style="1" customWidth="1"/>
    <col min="3" max="3" width="14.7109375" customWidth="1"/>
  </cols>
  <sheetData>
    <row r="3" spans="1:3" ht="18.75" x14ac:dyDescent="0.2">
      <c r="A3" s="20"/>
      <c r="B3" s="21"/>
      <c r="C3" s="22"/>
    </row>
    <row r="4" spans="1:3" ht="18.75" x14ac:dyDescent="0.2">
      <c r="A4" s="20"/>
      <c r="B4" s="21"/>
      <c r="C4" s="22"/>
    </row>
    <row r="5" spans="1:3" ht="18.75" x14ac:dyDescent="0.2">
      <c r="A5" s="20" t="s">
        <v>8</v>
      </c>
      <c r="B5" s="21"/>
      <c r="C5" s="22"/>
    </row>
    <row r="6" spans="1:3" ht="18.75" x14ac:dyDescent="0.2">
      <c r="A6" s="20" t="s">
        <v>7</v>
      </c>
      <c r="B6" s="18"/>
      <c r="C6" s="2"/>
    </row>
    <row r="7" spans="1:3" ht="15" x14ac:dyDescent="0.2">
      <c r="A7" s="19" t="s">
        <v>6</v>
      </c>
      <c r="B7" s="18"/>
      <c r="C7" s="2"/>
    </row>
    <row r="8" spans="1:3" ht="15" x14ac:dyDescent="0.2">
      <c r="A8" s="2"/>
      <c r="B8" s="18"/>
      <c r="C8" s="2"/>
    </row>
    <row r="9" spans="1:3" ht="15" x14ac:dyDescent="0.25">
      <c r="A9" s="8"/>
      <c r="B9" s="18"/>
      <c r="C9" s="2"/>
    </row>
    <row r="10" spans="1:3" ht="15.75" x14ac:dyDescent="0.2">
      <c r="A10" s="10" t="s">
        <v>5</v>
      </c>
      <c r="B10" s="17">
        <v>2016</v>
      </c>
      <c r="C10" s="16">
        <v>2015</v>
      </c>
    </row>
    <row r="11" spans="1:3" ht="15.75" x14ac:dyDescent="0.2">
      <c r="A11" s="7" t="s">
        <v>9</v>
      </c>
      <c r="B11" s="1">
        <f>'[1]NOTAS FEBRERO 2016'!B474</f>
        <v>262268179.25</v>
      </c>
      <c r="C11" s="3">
        <f>'[1]NOTAS FEBRERO 2015'!B254</f>
        <v>230833039.82999998</v>
      </c>
    </row>
    <row r="12" spans="1:3" ht="15.75" x14ac:dyDescent="0.2">
      <c r="A12" s="7" t="s">
        <v>10</v>
      </c>
      <c r="B12" s="1">
        <f>'[1]NOTAS FEBRERO 2016'!B475</f>
        <v>62182453.990000002</v>
      </c>
      <c r="C12" s="3">
        <f>'[1]NOTAS FEBRERO 2015'!B275</f>
        <v>63710990.43</v>
      </c>
    </row>
    <row r="13" spans="1:3" ht="15.75" x14ac:dyDescent="0.2">
      <c r="A13" s="13" t="s">
        <v>11</v>
      </c>
      <c r="B13" s="1">
        <f>'[1]NOTAS FEBRERO 2016'!B476</f>
        <v>362259760</v>
      </c>
      <c r="C13" s="3">
        <f>'[1]NOTAS FEBRERO 2015'!B283</f>
        <v>362259760</v>
      </c>
    </row>
    <row r="14" spans="1:3" ht="15" x14ac:dyDescent="0.25">
      <c r="A14" s="8"/>
      <c r="B14" s="3"/>
      <c r="C14" s="2"/>
    </row>
    <row r="15" spans="1:3" ht="16.5" thickBot="1" x14ac:dyDescent="0.25">
      <c r="A15" s="10" t="s">
        <v>4</v>
      </c>
      <c r="B15" s="15">
        <f>+B11+B12+B13</f>
        <v>686710393.24000001</v>
      </c>
      <c r="C15" s="14">
        <f>+C11+C12+C13</f>
        <v>656803790.25999999</v>
      </c>
    </row>
    <row r="16" spans="1:3" ht="15" x14ac:dyDescent="0.25">
      <c r="A16" s="8"/>
      <c r="B16" s="3"/>
      <c r="C16" s="2"/>
    </row>
    <row r="17" spans="1:3" ht="15.75" x14ac:dyDescent="0.2">
      <c r="A17" s="10" t="s">
        <v>3</v>
      </c>
      <c r="B17" s="3"/>
      <c r="C17" s="2"/>
    </row>
    <row r="18" spans="1:3" ht="15.75" x14ac:dyDescent="0.2">
      <c r="A18" s="7" t="s">
        <v>12</v>
      </c>
      <c r="B18" s="1">
        <f>'[1]NOTAS FEBRERO 2016'!B481</f>
        <v>112479798.53</v>
      </c>
      <c r="C18" s="3">
        <f>'[1]NOTAS FEBRERO 2015'!B359</f>
        <v>126709848.86000003</v>
      </c>
    </row>
    <row r="19" spans="1:3" ht="15.75" x14ac:dyDescent="0.2">
      <c r="A19" s="7" t="s">
        <v>13</v>
      </c>
      <c r="B19" s="1">
        <f>'[1]NOTAS FEBRERO 2016'!B482</f>
        <v>508764922.30000001</v>
      </c>
      <c r="C19" s="3">
        <f>'[1]NOTAS FEBRERO 2015'!B383</f>
        <v>480476277.20999998</v>
      </c>
    </row>
    <row r="20" spans="1:3" ht="15.75" x14ac:dyDescent="0.2">
      <c r="A20" s="7" t="s">
        <v>14</v>
      </c>
      <c r="B20" s="1">
        <f>'[1]NOTAS FEBRERO 2016'!B483</f>
        <v>6574263.7999999998</v>
      </c>
      <c r="C20" s="3">
        <f>'[1]NOTAS FEBRERO 2015'!B401</f>
        <v>208546.35</v>
      </c>
    </row>
    <row r="21" spans="1:3" ht="15.75" x14ac:dyDescent="0.2">
      <c r="A21" s="13" t="s">
        <v>15</v>
      </c>
      <c r="B21" s="1">
        <f>'[1]NOTAS FEBRERO 2016'!B484</f>
        <v>12740028.84</v>
      </c>
      <c r="C21" s="3">
        <f>'[1]NOTAS FEBRERO 2015'!B411</f>
        <v>69267582.609999999</v>
      </c>
    </row>
    <row r="22" spans="1:3" ht="15.75" thickBot="1" x14ac:dyDescent="0.3">
      <c r="A22" s="8"/>
      <c r="B22" s="12"/>
      <c r="C22" s="2"/>
    </row>
    <row r="23" spans="1:3" ht="15.75" x14ac:dyDescent="0.2">
      <c r="A23" s="10" t="s">
        <v>2</v>
      </c>
      <c r="B23" s="1">
        <f>+B18+B19+B20+B21</f>
        <v>640559013.47000003</v>
      </c>
      <c r="C23" s="11">
        <f>+C18+C19+C20+C21</f>
        <v>676662255.03000009</v>
      </c>
    </row>
    <row r="24" spans="1:3" ht="15" x14ac:dyDescent="0.25">
      <c r="A24" s="8"/>
      <c r="B24" s="9"/>
      <c r="C24" s="2"/>
    </row>
    <row r="25" spans="1:3" ht="15.75" x14ac:dyDescent="0.2">
      <c r="A25" s="10" t="s">
        <v>1</v>
      </c>
      <c r="B25" s="1">
        <f>+B15-B23</f>
        <v>46151379.769999981</v>
      </c>
      <c r="C25" s="9">
        <f>+C15-C23</f>
        <v>-19858464.7700001</v>
      </c>
    </row>
    <row r="26" spans="1:3" ht="15" x14ac:dyDescent="0.25">
      <c r="A26" s="8"/>
      <c r="B26" s="3"/>
      <c r="C26" s="2"/>
    </row>
    <row r="27" spans="1:3" ht="15.75" x14ac:dyDescent="0.2">
      <c r="A27" s="7" t="s">
        <v>16</v>
      </c>
      <c r="B27" s="1">
        <f>'[1]NOTAS FEBRERO 2016'!B490</f>
        <v>12614085.529999999</v>
      </c>
      <c r="C27" s="3">
        <f>'[1]NOTAS FEBRERO 2015'!B392</f>
        <v>12682164.85</v>
      </c>
    </row>
    <row r="28" spans="1:3" ht="15" x14ac:dyDescent="0.2">
      <c r="A28" s="2"/>
      <c r="B28" s="3"/>
      <c r="C28" s="2"/>
    </row>
    <row r="29" spans="1:3" ht="16.5" thickBot="1" x14ac:dyDescent="0.25">
      <c r="A29" s="6" t="s">
        <v>0</v>
      </c>
      <c r="B29" s="5">
        <f>+B25-B27</f>
        <v>33537294.23999998</v>
      </c>
      <c r="C29" s="4">
        <f>+C25-C27</f>
        <v>-32540629.620000102</v>
      </c>
    </row>
    <row r="30" spans="1:3" ht="15.75" thickTop="1" x14ac:dyDescent="0.2">
      <c r="A30" s="2"/>
      <c r="B30" s="3"/>
      <c r="C30" s="2"/>
    </row>
  </sheetData>
  <mergeCells count="2">
    <mergeCell ref="B3:B5"/>
    <mergeCell ref="C3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44d8df3-84e0-48ab-bfe7-2455418cd01b" xsi:nil="true"/>
    <descripcion xmlns="544d8df3-84e0-48ab-bfe7-2455418cd01b">Enero - Febrero 2016</descripcion>
    <anio xmlns="544d8df3-84e0-48ab-bfe7-2455418cd01b">2016</anio>
    <mes xmlns="544d8df3-84e0-48ab-bfe7-2455418cd01b">Febrero</mes>
  </documentManagement>
</p:properties>
</file>

<file path=customXml/itemProps1.xml><?xml version="1.0" encoding="utf-8"?>
<ds:datastoreItem xmlns:ds="http://schemas.openxmlformats.org/officeDocument/2006/customXml" ds:itemID="{F705D8D0-16A8-4658-8621-D7D5F01D3BB7}"/>
</file>

<file path=customXml/itemProps2.xml><?xml version="1.0" encoding="utf-8"?>
<ds:datastoreItem xmlns:ds="http://schemas.openxmlformats.org/officeDocument/2006/customXml" ds:itemID="{3A7E29C8-71EA-40A8-907D-48FE9DD15680}"/>
</file>

<file path=customXml/itemProps3.xml><?xml version="1.0" encoding="utf-8"?>
<ds:datastoreItem xmlns:ds="http://schemas.openxmlformats.org/officeDocument/2006/customXml" ds:itemID="{8EC5D615-C22E-4FBE-827D-BE09A5480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2017-01-24T14:50:23Z</dcterms:created>
  <dcterms:modified xsi:type="dcterms:W3CDTF">2017-01-24T15:50:03Z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