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131DAD87-E17B-4220-AB12-E1C519DE25EE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'!$A$1:$N$89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  <c r="L9" i="2"/>
  <c r="L83" i="2"/>
  <c r="K83" i="2"/>
  <c r="N60" i="2"/>
  <c r="N57" i="2"/>
  <c r="N53" i="2"/>
  <c r="N52" i="2"/>
  <c r="N24" i="2"/>
  <c r="N22" i="2"/>
  <c r="N21" i="2"/>
  <c r="N16" i="2"/>
  <c r="N15" i="2"/>
  <c r="N12" i="2"/>
  <c r="N11" i="2"/>
  <c r="M83" i="2"/>
  <c r="N83" i="2" s="1"/>
  <c r="M52" i="2"/>
  <c r="M16" i="2"/>
  <c r="M10" i="2"/>
  <c r="N10" i="2" s="1"/>
  <c r="J52" i="2"/>
  <c r="K52" i="2"/>
  <c r="L52" i="2"/>
  <c r="L16" i="2"/>
  <c r="L10" i="2"/>
  <c r="K16" i="2"/>
  <c r="J16" i="2"/>
  <c r="K10" i="2"/>
  <c r="J10" i="2"/>
  <c r="I52" i="2"/>
  <c r="I16" i="2"/>
  <c r="I10" i="2"/>
  <c r="H16" i="2"/>
  <c r="N79" i="2"/>
  <c r="H52" i="2"/>
  <c r="H10" i="2"/>
  <c r="G52" i="2"/>
  <c r="F52" i="2"/>
  <c r="G16" i="2"/>
  <c r="F16" i="2"/>
  <c r="E16" i="2"/>
  <c r="N9" i="2" l="1"/>
  <c r="H83" i="2"/>
  <c r="I83" i="2"/>
  <c r="K9" i="2"/>
  <c r="J83" i="2"/>
  <c r="J9" i="2"/>
  <c r="I9" i="2"/>
  <c r="H9" i="2"/>
  <c r="N17" i="2"/>
  <c r="G10" i="2"/>
  <c r="G9" i="2" s="1"/>
  <c r="F10" i="2"/>
  <c r="C78" i="2"/>
  <c r="C74" i="2" s="1"/>
  <c r="B78" i="2"/>
  <c r="B74" i="2" s="1"/>
  <c r="N23" i="2"/>
  <c r="D78" i="2"/>
  <c r="E78" i="2"/>
  <c r="E74" i="2" s="1"/>
  <c r="D70" i="2"/>
  <c r="E70" i="2"/>
  <c r="D62" i="2"/>
  <c r="E62" i="2"/>
  <c r="D52" i="2"/>
  <c r="E52" i="2"/>
  <c r="D36" i="2"/>
  <c r="E36" i="2"/>
  <c r="D26" i="2"/>
  <c r="E26" i="2"/>
  <c r="D16" i="2"/>
  <c r="E10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N78" i="2" l="1"/>
  <c r="N70" i="2"/>
  <c r="D74" i="2"/>
  <c r="N74" i="2" s="1"/>
  <c r="G83" i="2"/>
  <c r="F83" i="2"/>
  <c r="F9" i="2"/>
  <c r="B9" i="2"/>
  <c r="E9" i="2"/>
  <c r="E83" i="2"/>
  <c r="C83" i="2"/>
  <c r="B83" i="2"/>
  <c r="N62" i="2"/>
  <c r="C9" i="2"/>
  <c r="D9" i="2"/>
  <c r="D83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<sst xmlns="http://schemas.openxmlformats.org/spreadsheetml/2006/main" count="101" uniqueCount="101">
  <si>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</si>
  <si>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</si>
  <si>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</si>
  <si>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</si>
  <si>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</si>
  <si>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</si>
  <si>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</si>
  <si>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</si>
  <si>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</si>
  <si>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</si>
  <si>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</si>
  <si>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</si>
  <si>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</si>
  <si>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</si>
  <si>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</si>
  <si>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</si>
  <si>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</si>
  <si>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</si>
  <si>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</si>
  <si>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</si>
  <si>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</si>
  <si>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</si>
  <si>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</si>
  <si>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</si>
  <si>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</si>
  <si>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</si>
  <si>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</si>
  <si>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</si>
  <si>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</si>
  <si>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</si>
  <si>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</si>
  <si>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</si>
  <si>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</si>
  <si>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</si>
  <si>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</si>
  <si>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</si>
  <si>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</si>
  <si>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</si>
  <si>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</si>
  <si>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</si>
  <si>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</si>
  <si>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</si>
  <si>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</si>
  <si>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</si>
  <si>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</si>
  <si>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</si>
  <si>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</si>
  <si>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</si>
  <si>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</si>
  <si>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</si>
  <si>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</si>
  <si>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</si>
  <si>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</si>
  <si>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</si>
  <si>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</si>
  <si>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</si>
  <si>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</si>
  <si>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</si>
  <si>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</si>
  <si>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</si>
  <si>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</si>
  <si>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</si>
  <si>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</si>
  <si>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</si>
  <si>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</si>
  <si>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</si>
  <si>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</si>
  <si>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</si>
  <si>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</si>
  <si>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</si>
  <si>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</si>
  <si>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</si>
  <si>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</si>
  <si>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</si>
  <si>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</si>
  <si>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</si>
  <si>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</si>
  <si>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</si>
  <si>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</si>
  <si>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</si>
  <si>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</si>
  <si>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</si>
  <si>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</si>
  <si>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</si>
  <si>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</si>
  <si>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</si>
  <si>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</si>
  <si>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</si>
  <si>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</si>
  <si>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</si>
  <si>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</si>
  <si>
    <t>Marzo</t>
  </si>
  <si>
    <t>Abril</t>
  </si>
  <si>
    <t>Mayo</t>
  </si>
  <si>
    <t>Junio</t>
  </si>
  <si>
    <t>Julio</t>
  </si>
  <si>
    <t>Agosto</t>
  </si>
  <si>
    <t>ENC.SECC.EJECUCION PRESUPUESTARIA</t>
  </si>
  <si>
    <t xml:space="preserve">               EDMUNDO VIZCAINO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</si>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</sst>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43" fontId="3" fillId="0" borderId="0" xfId="1" applyFont="1"/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</xdr:row>
      <xdr:rowOff>152400</xdr:rowOff>
    </xdr:from>
    <xdr:to>
      <xdr:col>9</xdr:col>
      <xdr:colOff>946175</xdr:colOff>
      <xdr:row>5</xdr:row>
      <xdr:rowOff>114753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51435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O98"/>
  <sheetViews>
    <sheetView showGridLines="0" tabSelected="1" workbookViewId="0">
      <selection activeCell="F78" sqref="F78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13" width="15.140625" customWidth="1"/>
    <col min="14" max="14" width="16.85546875" bestFit="1" customWidth="1"/>
  </cols>
  <sheetData>
    <row r="1" spans="1:15" ht="28.5" customHeight="1" x14ac:dyDescent="0.25">
      <c r="A1" s="28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21" customHeight="1" x14ac:dyDescent="0.25">
      <c r="A2" s="30" t="s">
        <v>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5" ht="15.75" x14ac:dyDescent="0.25">
      <c r="A3" s="35" t="s">
        <v>90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" ht="15.75" customHeight="1" x14ac:dyDescent="0.25">
      <c r="A4" s="37" t="s">
        <v>81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5" ht="15.75" customHeight="1" x14ac:dyDescent="0.25">
      <c r="A5" s="27" t="s">
        <v>76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7" spans="1:15" ht="25.5" customHeight="1" x14ac:dyDescent="0.25">
      <c r="A7" s="32" t="s">
        <v>66</v>
      </c>
      <c r="B7" s="33" t="s">
        <v>83</v>
      </c>
      <c r="C7" s="33" t="s">
        <v>82</v>
      </c>
      <c r="D7" s="38" t="s">
        <v>80</v>
      </c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5" x14ac:dyDescent="0.25">
      <c r="A8" s="32"/>
      <c r="B8" s="34"/>
      <c r="C8" s="34"/>
      <c r="D8" s="7" t="s">
        <v>78</v>
      </c>
      <c r="E8" s="7" t="s">
        <v>79</v>
      </c>
      <c r="F8" s="7" t="s">
        <v>91</v>
      </c>
      <c r="G8" s="7" t="s">
        <v>92</v>
      </c>
      <c r="H8" s="7" t="s">
        <v>93</v>
      </c>
      <c r="I8" s="7" t="s">
        <v>94</v>
      </c>
      <c r="J8" s="7" t="s">
        <v>95</v>
      </c>
      <c r="K8" s="7" t="s">
        <v>96</v>
      </c>
      <c r="L8" s="7" t="s">
        <v>99</v>
      </c>
      <c r="M8" s="7" t="s">
        <v>100</v>
      </c>
      <c r="N8" s="7" t="s">
        <v>77</v>
      </c>
    </row>
    <row r="9" spans="1:15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M9" si="0">+D10+D16</f>
        <v>237865368.03</v>
      </c>
      <c r="E9" s="21">
        <f t="shared" si="0"/>
        <v>261377575.72000003</v>
      </c>
      <c r="F9" s="21">
        <f t="shared" si="0"/>
        <v>240986270.25999999</v>
      </c>
      <c r="G9" s="21">
        <f>+G10+G16+G52</f>
        <v>264146951.25999999</v>
      </c>
      <c r="H9" s="21">
        <f t="shared" si="0"/>
        <v>402467891.69000006</v>
      </c>
      <c r="I9" s="21">
        <f t="shared" si="0"/>
        <v>253252337.68000001</v>
      </c>
      <c r="J9" s="21">
        <f t="shared" si="0"/>
        <v>244041167.65000001</v>
      </c>
      <c r="K9" s="21">
        <f t="shared" si="0"/>
        <v>243238426.68000001</v>
      </c>
      <c r="L9" s="21">
        <f>+L10+L16+L52</f>
        <v>308123259.70999998</v>
      </c>
      <c r="M9" s="21">
        <f>+M10+M16+M52</f>
        <v>307674194.63</v>
      </c>
      <c r="N9" s="16">
        <f>SUM(D9:M9)</f>
        <v>2763173443.3100004</v>
      </c>
    </row>
    <row r="10" spans="1:15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M10" si="1">+D11+D12+D15</f>
        <v>237865368.03</v>
      </c>
      <c r="E10" s="14">
        <f t="shared" si="1"/>
        <v>245329930.92000002</v>
      </c>
      <c r="F10" s="14">
        <f t="shared" si="1"/>
        <v>240986270.25999999</v>
      </c>
      <c r="G10" s="14">
        <f t="shared" si="1"/>
        <v>250548766.47</v>
      </c>
      <c r="H10" s="14">
        <f t="shared" si="1"/>
        <v>267746626.01000002</v>
      </c>
      <c r="I10" s="14">
        <f t="shared" si="1"/>
        <v>253252337.68000001</v>
      </c>
      <c r="J10" s="14">
        <f t="shared" si="1"/>
        <v>244041167.65000001</v>
      </c>
      <c r="K10" s="14">
        <f t="shared" si="1"/>
        <v>242552497.45000002</v>
      </c>
      <c r="L10" s="14">
        <f t="shared" si="1"/>
        <v>255185068.13000003</v>
      </c>
      <c r="M10" s="14">
        <f t="shared" si="1"/>
        <v>256316529.15000001</v>
      </c>
      <c r="N10" s="14">
        <f>SUM(D10:M10)</f>
        <v>2493824561.7500005</v>
      </c>
    </row>
    <row r="11" spans="1:15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9">
        <v>202492918</v>
      </c>
      <c r="G11" s="19">
        <v>210716091.94</v>
      </c>
      <c r="H11" s="19">
        <v>225627096.80000001</v>
      </c>
      <c r="I11" s="19">
        <v>211220303.83000001</v>
      </c>
      <c r="J11" s="19">
        <v>204778336.75</v>
      </c>
      <c r="K11" s="19">
        <v>203576540.52000001</v>
      </c>
      <c r="L11" s="19">
        <v>214659596.86000001</v>
      </c>
      <c r="M11" s="19">
        <v>214861369.25999999</v>
      </c>
      <c r="N11" s="14">
        <f>SUM(D11:M11)</f>
        <v>2093962446.9599998</v>
      </c>
    </row>
    <row r="12" spans="1:15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9">
        <v>8257830</v>
      </c>
      <c r="G12" s="19">
        <v>8344130</v>
      </c>
      <c r="H12" s="19">
        <v>8417830</v>
      </c>
      <c r="I12" s="19">
        <v>10725794</v>
      </c>
      <c r="J12" s="19">
        <v>8689730</v>
      </c>
      <c r="K12" s="19">
        <v>8565430</v>
      </c>
      <c r="L12" s="19">
        <v>8395230</v>
      </c>
      <c r="M12" s="19">
        <v>9282788.8000000007</v>
      </c>
      <c r="N12" s="14">
        <f>SUM(D12:M12)</f>
        <v>87226833.799999997</v>
      </c>
    </row>
    <row r="13" spans="1:15" x14ac:dyDescent="0.25">
      <c r="A13" s="4" t="s">
        <v>4</v>
      </c>
      <c r="B13" s="13">
        <v>0</v>
      </c>
      <c r="C13" s="13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O13" s="8"/>
    </row>
    <row r="14" spans="1:15" x14ac:dyDescent="0.25">
      <c r="A14" s="4" t="s">
        <v>5</v>
      </c>
      <c r="B14" s="13">
        <v>300146164</v>
      </c>
      <c r="C14" s="13">
        <v>300146164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5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24">
        <v>30235522.260000002</v>
      </c>
      <c r="G15" s="24">
        <v>31488544.530000001</v>
      </c>
      <c r="H15" s="24">
        <v>33701699.210000001</v>
      </c>
      <c r="I15" s="24">
        <v>31306239.850000001</v>
      </c>
      <c r="J15" s="24">
        <v>30573100.899999999</v>
      </c>
      <c r="K15" s="24">
        <v>30410526.93</v>
      </c>
      <c r="L15" s="24">
        <v>32130241.27</v>
      </c>
      <c r="M15" s="24">
        <v>32172371.09</v>
      </c>
      <c r="N15" s="14">
        <f>SUM(D15:M15)</f>
        <v>312635280.99000001</v>
      </c>
    </row>
    <row r="16" spans="1:15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+F22</f>
        <v>0</v>
      </c>
      <c r="G16" s="14">
        <f>+G21+G24</f>
        <v>11315591.65</v>
      </c>
      <c r="H16" s="14">
        <f>+H21+H22+H24</f>
        <v>134721265.68000001</v>
      </c>
      <c r="I16" s="14">
        <f>+I21+I22+I24</f>
        <v>0</v>
      </c>
      <c r="J16" s="14">
        <f>+J21+J22+J24</f>
        <v>0</v>
      </c>
      <c r="K16" s="14">
        <f>+K21+K22+K24</f>
        <v>685929.23</v>
      </c>
      <c r="L16" s="14">
        <f>+L21+L22+L24</f>
        <v>32922595.490000002</v>
      </c>
      <c r="M16" s="14">
        <f>+M21+M22+M24</f>
        <v>12008408.029999999</v>
      </c>
      <c r="N16" s="14">
        <f>SUM(D16:M16)</f>
        <v>207701434.88</v>
      </c>
    </row>
    <row r="17" spans="1:14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/>
      <c r="G17" s="19"/>
      <c r="H17" s="19"/>
      <c r="I17" s="19"/>
      <c r="J17" s="19"/>
      <c r="K17" s="19"/>
      <c r="L17" s="19"/>
      <c r="M17" s="19"/>
      <c r="N17" s="19">
        <f>SUM(D17:G17)</f>
        <v>0</v>
      </c>
    </row>
    <row r="18" spans="1:14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  <c r="G21" s="19">
        <v>9906428.5800000001</v>
      </c>
      <c r="H21" s="19">
        <v>134375301.96000001</v>
      </c>
      <c r="I21" s="19"/>
      <c r="J21" s="19"/>
      <c r="K21" s="19"/>
      <c r="L21" s="19"/>
      <c r="M21" s="19"/>
      <c r="N21" s="14">
        <f>SUM(D21:M21)</f>
        <v>144281730.54000002</v>
      </c>
    </row>
    <row r="22" spans="1:14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/>
      <c r="G22" s="19"/>
      <c r="H22" s="19">
        <v>345963.72</v>
      </c>
      <c r="I22" s="19"/>
      <c r="J22" s="19"/>
      <c r="K22" s="19">
        <v>163064.16</v>
      </c>
      <c r="L22" s="19">
        <v>21421772</v>
      </c>
      <c r="M22" s="19">
        <v>12008408.029999999</v>
      </c>
      <c r="N22" s="14">
        <f>SUM(D22:M22)</f>
        <v>49986852.710000001</v>
      </c>
    </row>
    <row r="23" spans="1:14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>
        <f>SUM(D23:E23)</f>
        <v>0</v>
      </c>
    </row>
    <row r="24" spans="1:14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/>
      <c r="G24" s="19">
        <v>1409163.07</v>
      </c>
      <c r="H24" s="19"/>
      <c r="I24" s="19"/>
      <c r="J24" s="19"/>
      <c r="K24" s="19">
        <v>522865.07</v>
      </c>
      <c r="L24" s="19">
        <v>11500823.49</v>
      </c>
      <c r="M24" s="19"/>
      <c r="N24" s="14">
        <f>SUM(D24:M24)</f>
        <v>13432851.630000001</v>
      </c>
    </row>
    <row r="25" spans="1:14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2">+D27+D28+D29+D30+D31+D32+D33+D34+D35</f>
        <v>0</v>
      </c>
      <c r="E26" s="17">
        <f t="shared" si="2"/>
        <v>0</v>
      </c>
      <c r="F26" s="17"/>
      <c r="G26" s="17"/>
      <c r="H26" s="17"/>
      <c r="I26" s="17"/>
      <c r="J26" s="17"/>
      <c r="K26" s="17"/>
      <c r="L26" s="17"/>
      <c r="M26" s="17"/>
      <c r="N26" s="19"/>
    </row>
    <row r="27" spans="1:14" x14ac:dyDescent="0.25">
      <c r="A27" s="4" t="s">
        <v>18</v>
      </c>
      <c r="B27" s="13">
        <v>11263190</v>
      </c>
      <c r="C27" s="13">
        <v>11263190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</row>
    <row r="28" spans="1:14" x14ac:dyDescent="0.25">
      <c r="A28" s="4" t="s">
        <v>19</v>
      </c>
      <c r="B28" s="13">
        <v>19903485</v>
      </c>
      <c r="C28" s="13">
        <v>19903485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4" x14ac:dyDescent="0.25">
      <c r="A29" s="4" t="s">
        <v>20</v>
      </c>
      <c r="B29" s="13">
        <v>10200850</v>
      </c>
      <c r="C29" s="13">
        <v>10200850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</row>
    <row r="30" spans="1:14" x14ac:dyDescent="0.25">
      <c r="A30" s="4" t="s">
        <v>21</v>
      </c>
      <c r="B30" s="13">
        <v>800000</v>
      </c>
      <c r="C30" s="13">
        <v>800000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1:14" x14ac:dyDescent="0.25">
      <c r="A31" s="4" t="s">
        <v>22</v>
      </c>
      <c r="B31" s="13">
        <v>12407560</v>
      </c>
      <c r="C31" s="13">
        <v>12407560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</row>
    <row r="32" spans="1:14" x14ac:dyDescent="0.25">
      <c r="A32" s="4" t="s">
        <v>23</v>
      </c>
      <c r="B32" s="13">
        <v>6145636</v>
      </c>
      <c r="C32" s="13">
        <v>6145636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</row>
    <row r="33" spans="1:14" x14ac:dyDescent="0.25">
      <c r="A33" s="4" t="s">
        <v>24</v>
      </c>
      <c r="B33" s="13">
        <v>78153403</v>
      </c>
      <c r="C33" s="13">
        <v>78153403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</row>
    <row r="34" spans="1:14" x14ac:dyDescent="0.25">
      <c r="A34" s="4" t="s">
        <v>25</v>
      </c>
      <c r="B34" s="13"/>
      <c r="C34" s="13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</row>
    <row r="35" spans="1:14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</row>
    <row r="36" spans="1:14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3">+D37+D38+D42+D43+D44</f>
        <v>0</v>
      </c>
      <c r="E36" s="17">
        <f t="shared" si="3"/>
        <v>0</v>
      </c>
      <c r="F36" s="17"/>
      <c r="G36" s="17"/>
      <c r="H36" s="17"/>
      <c r="I36" s="17"/>
      <c r="J36" s="17"/>
      <c r="K36" s="17"/>
      <c r="L36" s="17"/>
      <c r="M36" s="17"/>
      <c r="N36" s="19"/>
    </row>
    <row r="37" spans="1:14" x14ac:dyDescent="0.25">
      <c r="A37" s="4" t="s">
        <v>28</v>
      </c>
      <c r="B37" s="13">
        <v>38600000</v>
      </c>
      <c r="C37" s="13">
        <v>38600000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</row>
    <row r="38" spans="1:14" x14ac:dyDescent="0.25">
      <c r="A38" s="4" t="s">
        <v>29</v>
      </c>
      <c r="B38" s="13">
        <v>12400000</v>
      </c>
      <c r="C38" s="13">
        <v>12400000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 x14ac:dyDescent="0.25">
      <c r="A39" s="4" t="s">
        <v>30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</row>
    <row r="40" spans="1:14" x14ac:dyDescent="0.25">
      <c r="A40" s="4" t="s">
        <v>31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</row>
    <row r="41" spans="1:14" x14ac:dyDescent="0.25">
      <c r="A41" s="4" t="s">
        <v>32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</row>
    <row r="42" spans="1:14" x14ac:dyDescent="0.25">
      <c r="A42" s="4" t="s">
        <v>33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</row>
    <row r="43" spans="1:14" x14ac:dyDescent="0.25">
      <c r="A43" s="4" t="s">
        <v>34</v>
      </c>
      <c r="B43" s="13">
        <v>2000000</v>
      </c>
      <c r="C43" s="13">
        <v>2000000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</row>
    <row r="44" spans="1:14" x14ac:dyDescent="0.25">
      <c r="A44" s="4" t="s">
        <v>35</v>
      </c>
      <c r="B44" s="13">
        <v>90250000</v>
      </c>
      <c r="C44" s="13">
        <v>90250000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</row>
    <row r="45" spans="1:14" x14ac:dyDescent="0.25">
      <c r="A45" s="2" t="s">
        <v>36</v>
      </c>
      <c r="B45" s="3"/>
      <c r="C45" s="3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</row>
    <row r="46" spans="1:14" x14ac:dyDescent="0.25">
      <c r="A46" s="4" t="s">
        <v>37</v>
      </c>
      <c r="B46" s="5"/>
      <c r="C46" s="5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</row>
    <row r="47" spans="1:14" x14ac:dyDescent="0.25">
      <c r="A47" s="4" t="s">
        <v>38</v>
      </c>
      <c r="B47" s="5"/>
      <c r="C47" s="5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</row>
    <row r="48" spans="1:14" x14ac:dyDescent="0.25">
      <c r="A48" s="4" t="s">
        <v>39</v>
      </c>
      <c r="B48" s="5"/>
      <c r="C48" s="5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</row>
    <row r="49" spans="1:14" x14ac:dyDescent="0.25">
      <c r="A49" s="4" t="s">
        <v>40</v>
      </c>
      <c r="B49" s="5"/>
      <c r="C49" s="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9"/>
    </row>
    <row r="50" spans="1:14" x14ac:dyDescent="0.25">
      <c r="A50" s="4" t="s">
        <v>41</v>
      </c>
      <c r="B50" s="5"/>
      <c r="C50" s="5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9"/>
    </row>
    <row r="51" spans="1:14" x14ac:dyDescent="0.25">
      <c r="A51" s="4" t="s">
        <v>42</v>
      </c>
      <c r="B51" s="5"/>
      <c r="C51" s="5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9"/>
    </row>
    <row r="52" spans="1:14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F52" si="4">+D53+D54+D55+D56+D57+D58+D59+D60+D61</f>
        <v>0</v>
      </c>
      <c r="E52" s="17">
        <f t="shared" si="4"/>
        <v>0</v>
      </c>
      <c r="F52" s="17">
        <f t="shared" si="4"/>
        <v>0</v>
      </c>
      <c r="G52" s="17">
        <f>+G53+G54+G55+G56+G57+G58+G59+G60+G61</f>
        <v>2282593.14</v>
      </c>
      <c r="H52" s="17">
        <f>+H53+H54+H55+H56+H57+H58+H59+H60+H61</f>
        <v>0</v>
      </c>
      <c r="I52" s="17">
        <f>+I53+I54+I55+I56+I57+I58+I59+I60+I61</f>
        <v>0</v>
      </c>
      <c r="J52" s="17">
        <f t="shared" ref="J52:M52" si="5">+J53+J54+J55+J56+J57+J58+J59+J60+J61</f>
        <v>0</v>
      </c>
      <c r="K52" s="17">
        <f t="shared" si="5"/>
        <v>0</v>
      </c>
      <c r="L52" s="17">
        <f t="shared" si="5"/>
        <v>20015596.09</v>
      </c>
      <c r="M52" s="17">
        <f t="shared" si="5"/>
        <v>39349257.450000003</v>
      </c>
      <c r="N52" s="14">
        <f>SUM(D52:M52)</f>
        <v>61647446.680000007</v>
      </c>
    </row>
    <row r="53" spans="1:14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8"/>
      <c r="G53" s="18"/>
      <c r="H53" s="18"/>
      <c r="I53" s="18"/>
      <c r="J53" s="18"/>
      <c r="K53" s="18"/>
      <c r="L53" s="18">
        <v>20015596.09</v>
      </c>
      <c r="M53" s="18">
        <v>8156736.3099999996</v>
      </c>
      <c r="N53" s="14">
        <f>SUM(D53:M53)</f>
        <v>28172332.399999999</v>
      </c>
    </row>
    <row r="54" spans="1:14" x14ac:dyDescent="0.25">
      <c r="A54" s="4" t="s">
        <v>45</v>
      </c>
      <c r="B54" s="13">
        <v>6440071</v>
      </c>
      <c r="C54" s="13">
        <v>6440071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9"/>
    </row>
    <row r="55" spans="1:14" x14ac:dyDescent="0.25">
      <c r="A55" s="4" t="s">
        <v>46</v>
      </c>
      <c r="B55" s="13">
        <v>52976265</v>
      </c>
      <c r="C55" s="13">
        <v>52976265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9"/>
    </row>
    <row r="56" spans="1:14" x14ac:dyDescent="0.25">
      <c r="A56" s="4" t="s">
        <v>47</v>
      </c>
      <c r="B56" s="13">
        <v>45252525</v>
      </c>
      <c r="C56" s="13">
        <v>45252525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/>
    </row>
    <row r="57" spans="1:14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/>
      <c r="G57" s="19">
        <v>530477.14</v>
      </c>
      <c r="H57" s="19"/>
      <c r="I57" s="19"/>
      <c r="J57" s="19"/>
      <c r="K57" s="19"/>
      <c r="L57" s="19"/>
      <c r="M57" s="19">
        <v>31192521.140000001</v>
      </c>
      <c r="N57" s="14">
        <f>SUM(D57:M57)</f>
        <v>31722998.280000001</v>
      </c>
    </row>
    <row r="58" spans="1:14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25">
      <c r="A59" s="4" t="s">
        <v>50</v>
      </c>
      <c r="B59" s="13"/>
      <c r="C59" s="13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/>
      <c r="G60" s="19">
        <v>1752116</v>
      </c>
      <c r="H60" s="19"/>
      <c r="I60" s="19"/>
      <c r="J60" s="19"/>
      <c r="K60" s="19"/>
      <c r="L60" s="19"/>
      <c r="M60" s="19"/>
      <c r="N60" s="14">
        <f>SUM(D60:M60)</f>
        <v>1752116</v>
      </c>
    </row>
    <row r="61" spans="1:14" x14ac:dyDescent="0.25">
      <c r="A61" s="4" t="s">
        <v>52</v>
      </c>
      <c r="B61" s="5"/>
      <c r="C61" s="5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6">+D63+D64</f>
        <v>0</v>
      </c>
      <c r="E62" s="17">
        <f t="shared" si="6"/>
        <v>0</v>
      </c>
      <c r="F62" s="17"/>
      <c r="G62" s="17"/>
      <c r="H62" s="17"/>
      <c r="I62" s="17"/>
      <c r="J62" s="17"/>
      <c r="K62" s="17"/>
      <c r="L62" s="17"/>
      <c r="M62" s="17"/>
      <c r="N62" s="19">
        <f>SUM(D62:E62)</f>
        <v>0</v>
      </c>
    </row>
    <row r="63" spans="1:14" x14ac:dyDescent="0.25">
      <c r="A63" s="4" t="s">
        <v>54</v>
      </c>
      <c r="B63" s="13"/>
      <c r="C63" s="13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9"/>
    </row>
    <row r="64" spans="1:14" x14ac:dyDescent="0.25">
      <c r="A64" s="4" t="s">
        <v>55</v>
      </c>
      <c r="B64" s="5"/>
      <c r="C64" s="5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9"/>
    </row>
    <row r="65" spans="1:14" x14ac:dyDescent="0.25">
      <c r="A65" s="4" t="s">
        <v>56</v>
      </c>
      <c r="B65" s="5"/>
      <c r="C65" s="5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9"/>
    </row>
    <row r="66" spans="1:14" x14ac:dyDescent="0.25">
      <c r="A66" s="4" t="s">
        <v>57</v>
      </c>
      <c r="B66" s="5"/>
      <c r="C66" s="5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9"/>
    </row>
    <row r="67" spans="1:14" x14ac:dyDescent="0.25">
      <c r="A67" s="2" t="s">
        <v>58</v>
      </c>
      <c r="B67" s="3"/>
      <c r="C67" s="3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9"/>
    </row>
    <row r="68" spans="1:14" x14ac:dyDescent="0.25">
      <c r="A68" s="4" t="s">
        <v>59</v>
      </c>
      <c r="B68" s="5"/>
      <c r="C68" s="5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9"/>
    </row>
    <row r="69" spans="1:14" x14ac:dyDescent="0.25">
      <c r="A69" s="4" t="s">
        <v>60</v>
      </c>
      <c r="B69" s="5"/>
      <c r="C69" s="5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9"/>
    </row>
    <row r="70" spans="1:14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7">+D71+D72+D73</f>
        <v>0</v>
      </c>
      <c r="E70" s="17">
        <f t="shared" si="7"/>
        <v>0</v>
      </c>
      <c r="F70" s="17"/>
      <c r="G70" s="17"/>
      <c r="H70" s="17"/>
      <c r="I70" s="17"/>
      <c r="J70" s="17"/>
      <c r="K70" s="17"/>
      <c r="L70" s="17"/>
      <c r="M70" s="17"/>
      <c r="N70" s="19">
        <f>SUM(D70:I70)</f>
        <v>0</v>
      </c>
    </row>
    <row r="71" spans="1:14" x14ac:dyDescent="0.25">
      <c r="A71" s="4" t="s">
        <v>62</v>
      </c>
      <c r="B71" s="5"/>
      <c r="C71" s="5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9"/>
    </row>
    <row r="72" spans="1:14" x14ac:dyDescent="0.25">
      <c r="A72" s="4" t="s">
        <v>63</v>
      </c>
      <c r="B72" s="13">
        <v>12000000</v>
      </c>
      <c r="C72" s="13">
        <v>12000000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9"/>
    </row>
    <row r="73" spans="1:14" x14ac:dyDescent="0.25">
      <c r="A73" s="4" t="s">
        <v>64</v>
      </c>
      <c r="B73" s="5"/>
      <c r="C73" s="5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9"/>
    </row>
    <row r="74" spans="1:14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8">+D78</f>
        <v>0</v>
      </c>
      <c r="E74" s="16">
        <f t="shared" si="8"/>
        <v>0</v>
      </c>
      <c r="F74" s="16"/>
      <c r="G74" s="16"/>
      <c r="H74" s="16"/>
      <c r="I74" s="16"/>
      <c r="J74" s="16"/>
      <c r="K74" s="16"/>
      <c r="L74" s="16"/>
      <c r="M74" s="16"/>
      <c r="N74" s="21">
        <f>SUM(D74:I74)</f>
        <v>0</v>
      </c>
    </row>
    <row r="75" spans="1:14" x14ac:dyDescent="0.25">
      <c r="A75" s="2" t="s">
        <v>68</v>
      </c>
      <c r="B75" s="3"/>
      <c r="C75" s="3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9"/>
    </row>
    <row r="76" spans="1:14" x14ac:dyDescent="0.25">
      <c r="A76" s="4" t="s">
        <v>69</v>
      </c>
      <c r="B76" s="5"/>
      <c r="C76" s="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9"/>
    </row>
    <row r="77" spans="1:14" x14ac:dyDescent="0.25">
      <c r="A77" s="4" t="s">
        <v>70</v>
      </c>
      <c r="B77" s="5"/>
      <c r="C77" s="5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9"/>
    </row>
    <row r="78" spans="1:14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9">+D79</f>
        <v>0</v>
      </c>
      <c r="E78" s="17">
        <f t="shared" si="9"/>
        <v>0</v>
      </c>
      <c r="F78" s="17"/>
      <c r="G78" s="17"/>
      <c r="H78" s="17"/>
      <c r="I78" s="17"/>
      <c r="J78" s="17"/>
      <c r="K78" s="17"/>
      <c r="L78" s="17"/>
      <c r="M78" s="17"/>
      <c r="N78" s="19">
        <f>SUM(D78:I78)</f>
        <v>0</v>
      </c>
    </row>
    <row r="79" spans="1:14" x14ac:dyDescent="0.25">
      <c r="A79" s="4" t="s">
        <v>72</v>
      </c>
      <c r="B79" s="13"/>
      <c r="C79" s="13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9">
        <f>SUM(D79:H79)</f>
        <v>0</v>
      </c>
    </row>
    <row r="80" spans="1:14" x14ac:dyDescent="0.25">
      <c r="A80" s="4" t="s">
        <v>73</v>
      </c>
      <c r="B80" s="13">
        <v>62500000</v>
      </c>
      <c r="C80" s="13">
        <v>62500000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9"/>
    </row>
    <row r="81" spans="1:14" x14ac:dyDescent="0.25">
      <c r="A81" s="2" t="s">
        <v>74</v>
      </c>
      <c r="B81" s="3"/>
      <c r="C81" s="3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9"/>
    </row>
    <row r="82" spans="1:14" x14ac:dyDescent="0.25">
      <c r="A82" s="4" t="s">
        <v>75</v>
      </c>
      <c r="B82" s="5"/>
      <c r="C82" s="5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9"/>
    </row>
    <row r="83" spans="1:14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:G83" si="10">+E10+E16+E26+E36+E52+E62+E70+E74+E78</f>
        <v>261377575.72000003</v>
      </c>
      <c r="F83" s="20">
        <f t="shared" si="10"/>
        <v>240986270.25999999</v>
      </c>
      <c r="G83" s="20">
        <f t="shared" si="10"/>
        <v>264146951.25999999</v>
      </c>
      <c r="H83" s="20">
        <f>+H10+H16+H26+H36+H52+H62+H70+H74+H78</f>
        <v>402467891.69000006</v>
      </c>
      <c r="I83" s="20">
        <f>+I10+I16+I26+I36+I52+I62+I70+I74+I78</f>
        <v>253252337.68000001</v>
      </c>
      <c r="J83" s="20">
        <f>+J10+J16+J26+J36+J52+J62+J70+J74+J78</f>
        <v>244041167.65000001</v>
      </c>
      <c r="K83" s="20">
        <f>+K10+K16+K26+K36+K52+K62+K70+K74+K78</f>
        <v>243238426.68000001</v>
      </c>
      <c r="L83" s="20">
        <f>+L10+L16+L26+L36+L52+L62+L70+L74+L78</f>
        <v>308123259.70999998</v>
      </c>
      <c r="M83" s="20">
        <f>+M10+M16+M26+M36+M52+M62+M70+M74+M78</f>
        <v>307674194.63</v>
      </c>
      <c r="N83" s="22">
        <f>SUM(D83:M83)</f>
        <v>2763173443.3100004</v>
      </c>
    </row>
    <row r="85" spans="1:14" x14ac:dyDescent="0.25">
      <c r="A85" s="15" t="s">
        <v>89</v>
      </c>
      <c r="D85" s="12"/>
      <c r="E85" s="12"/>
      <c r="F85" s="12"/>
      <c r="G85" s="12"/>
      <c r="H85" s="12"/>
      <c r="I85" s="25" t="s">
        <v>98</v>
      </c>
      <c r="J85" s="25"/>
      <c r="K85" s="12"/>
      <c r="L85" s="12"/>
      <c r="M85" s="12"/>
    </row>
    <row r="86" spans="1:14" ht="15.75" thickBot="1" x14ac:dyDescent="0.3">
      <c r="I86" s="26" t="s">
        <v>97</v>
      </c>
      <c r="J86" s="15"/>
    </row>
    <row r="87" spans="1:14" ht="15.75" thickBot="1" x14ac:dyDescent="0.3">
      <c r="A87" s="11" t="s">
        <v>84</v>
      </c>
    </row>
    <row r="88" spans="1:14" ht="30.75" thickBot="1" x14ac:dyDescent="0.3">
      <c r="A88" s="9" t="s">
        <v>85</v>
      </c>
    </row>
    <row r="89" spans="1:14" ht="75.75" thickBot="1" x14ac:dyDescent="0.3">
      <c r="A89" s="10" t="s">
        <v>86</v>
      </c>
    </row>
    <row r="90" spans="1:14" ht="12.75" customHeight="1" x14ac:dyDescent="0.25"/>
    <row r="91" spans="1:14" hidden="1" x14ac:dyDescent="0.25"/>
    <row r="92" spans="1:14" hidden="1" x14ac:dyDescent="0.25"/>
    <row r="93" spans="1:14" hidden="1" x14ac:dyDescent="0.25"/>
    <row r="94" spans="1:14" hidden="1" x14ac:dyDescent="0.25"/>
    <row r="95" spans="1:14" hidden="1" x14ac:dyDescent="0.25"/>
    <row r="96" spans="1:14" hidden="1" x14ac:dyDescent="0.25"/>
    <row r="97" hidden="1" x14ac:dyDescent="0.25"/>
    <row r="98" hidden="1" x14ac:dyDescent="0.25"/>
  </sheetData>
  <mergeCells count="9">
    <mergeCell ref="A5:N5"/>
    <mergeCell ref="A1:N1"/>
    <mergeCell ref="A2:N2"/>
    <mergeCell ref="A7:A8"/>
    <mergeCell ref="B7:B8"/>
    <mergeCell ref="C7:C8"/>
    <mergeCell ref="A3:N3"/>
    <mergeCell ref="A4:N4"/>
    <mergeCell ref="D7:N7"/>
  </mergeCells>
  <phoneticPr fontId="8" type="noConversion"/>
  <pageMargins left="0" right="0" top="0.35433070866141736" bottom="0" header="0.31496062992125984" footer="0.31496062992125984"/>
  <pageSetup scale="40" orientation="landscape" r:id="rId1"/>
  <ignoredErrors>
    <ignoredError sqref="N17" formulaRange="1"/>
    <ignoredError sqref="N23" formula="1" formulaRange="1"/>
    <ignoredError sqref="G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2022-11-04T19:51:06Z</cp:lastPrinted>
  <dcterms:created xsi:type="dcterms:W3CDTF">2021-07-29T18:58:50Z</dcterms:created>
  <dcterms:modified xsi:type="dcterms:W3CDTF">2022-11-04T19:51:26Z</dcterms:modified>
</cp:coreProperties>
</file>