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g_rijo_aduanas_gob_do/Documents/Escritorio/PROCESOS/COMPARACION DE PRECIOS/DGAP-CCC-CP-2022-0012/"/>
    </mc:Choice>
  </mc:AlternateContent>
  <xr:revisionPtr revIDLastSave="1" documentId="8_{3A123A82-21FB-4E89-96F0-13FD7BB40E96}" xr6:coauthVersionLast="46" xr6:coauthVersionMax="47" xr10:uidLastSave="{5867B74A-240F-4026-B274-96B2E6CEFD8B}"/>
  <bookViews>
    <workbookView xWindow="-108" yWindow="-108" windowWidth="23256" windowHeight="12576" xr2:uid="{EEEAE728-FCE7-4C32-ABC9-B848C1930165}"/>
  </bookViews>
  <sheets>
    <sheet name="Hoja2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F33" i="2" l="1"/>
  <c r="F28" i="2" l="1"/>
  <c r="F30" i="2"/>
  <c r="F31" i="2"/>
  <c r="F32" i="2"/>
  <c r="F27" i="2"/>
  <c r="A27" i="2"/>
  <c r="A28" i="2" s="1"/>
  <c r="A29" i="2" s="1"/>
  <c r="A30" i="2" s="1"/>
  <c r="A31" i="2" s="1"/>
  <c r="A32" i="2" s="1"/>
  <c r="A33" i="2" s="1"/>
  <c r="F24" i="2"/>
  <c r="G23" i="2" s="1"/>
  <c r="A24" i="2"/>
  <c r="F21" i="2"/>
  <c r="G20" i="2" s="1"/>
  <c r="A21" i="2"/>
  <c r="G26" i="2" l="1"/>
  <c r="F14" i="2"/>
  <c r="F15" i="2"/>
  <c r="F13" i="2" l="1"/>
  <c r="A38" i="2"/>
  <c r="A39" i="2" s="1"/>
  <c r="A40" i="2" s="1"/>
  <c r="A41" i="2" s="1"/>
  <c r="A42" i="2" s="1"/>
  <c r="A43" i="2" s="1"/>
  <c r="F18" i="2"/>
  <c r="A18" i="2"/>
  <c r="F12" i="2"/>
  <c r="A12" i="2"/>
  <c r="A13" i="2" s="1"/>
  <c r="A14" i="2" s="1"/>
  <c r="A15" i="2" s="1"/>
  <c r="G11" i="2" l="1"/>
  <c r="G17" i="2"/>
  <c r="G35" i="2" l="1"/>
  <c r="G41" i="2" s="1"/>
  <c r="G43" i="2" l="1"/>
  <c r="G38" i="2"/>
  <c r="G46" i="2" s="1"/>
  <c r="G42" i="2"/>
  <c r="G40" i="2"/>
  <c r="G39" i="2"/>
  <c r="G37" i="2" l="1"/>
  <c r="G45" i="2" s="1"/>
  <c r="G47" i="2" s="1"/>
</calcChain>
</file>

<file path=xl/sharedStrings.xml><?xml version="1.0" encoding="utf-8"?>
<sst xmlns="http://schemas.openxmlformats.org/spreadsheetml/2006/main" count="63" uniqueCount="46">
  <si>
    <t>Division de Ingenieria</t>
  </si>
  <si>
    <t>No.</t>
  </si>
  <si>
    <t>Cantidad</t>
  </si>
  <si>
    <t>Unidad</t>
  </si>
  <si>
    <t>m2</t>
  </si>
  <si>
    <t>PRESUPUESTO ESTIMADO DE COSTOS</t>
  </si>
  <si>
    <t>Descripción</t>
  </si>
  <si>
    <t>Precio Unitario (RD$)</t>
  </si>
  <si>
    <t>Precio Final (RD$)</t>
  </si>
  <si>
    <t>Total (RD$)</t>
  </si>
  <si>
    <t>Preliminares</t>
  </si>
  <si>
    <t>pa</t>
  </si>
  <si>
    <t xml:space="preserve"> </t>
  </si>
  <si>
    <t>TOTAL GASTOS DIRECTOS</t>
  </si>
  <si>
    <t>Gastos Indirectos</t>
  </si>
  <si>
    <t>Dirección Técnica</t>
  </si>
  <si>
    <t>%</t>
  </si>
  <si>
    <t>Seguros y Fianzas</t>
  </si>
  <si>
    <t>Gastos Administrativos</t>
  </si>
  <si>
    <t>Ley 6-86</t>
  </si>
  <si>
    <t>Transporte</t>
  </si>
  <si>
    <t>Codia</t>
  </si>
  <si>
    <t xml:space="preserve">TOTAL GENERAL </t>
  </si>
  <si>
    <t>ITBIS (18% del 10% de los Costos)</t>
  </si>
  <si>
    <t>TOTAL GENERAL PRESUPUESTADO</t>
  </si>
  <si>
    <t>viaje</t>
  </si>
  <si>
    <t xml:space="preserve">Limpieza continua y final </t>
  </si>
  <si>
    <t>ud</t>
  </si>
  <si>
    <t xml:space="preserve">Readecuación Administración San Pedro de Macorís </t>
  </si>
  <si>
    <t xml:space="preserve">Desmonte de techo plafon vinyl existente </t>
  </si>
  <si>
    <t xml:space="preserve">Desinstalación de luces de tubo en techo de toda la administración </t>
  </si>
  <si>
    <t xml:space="preserve">Construcción Ligera </t>
  </si>
  <si>
    <t>Suministro e instalación de plafón 2x2 vinyl yeso, Incluye suspensiones color blanca y estructura de soporte. Incluye 10% de desp.</t>
  </si>
  <si>
    <t xml:space="preserve">Bote de escombros producto de desmonte y desinstalación </t>
  </si>
  <si>
    <t>Suministro e instalación de Luminarias tipo panel led 2' x 2', con difusor 40w, 110 voltio</t>
  </si>
  <si>
    <t xml:space="preserve">Instalaciones Eléctricas </t>
  </si>
  <si>
    <t xml:space="preserve">Impermeabilizante </t>
  </si>
  <si>
    <t xml:space="preserve">Sellado de pinches en techo de Aluzinc con cemento plástico, incluye mano de obra </t>
  </si>
  <si>
    <t xml:space="preserve">Baños </t>
  </si>
  <si>
    <t xml:space="preserve">Reparacion de tope de lavamanos existente </t>
  </si>
  <si>
    <t xml:space="preserve">Desinstalación e instalación de nuevos orinales </t>
  </si>
  <si>
    <t>Suministro e instalación de mezcladora de lavamanos</t>
  </si>
  <si>
    <t xml:space="preserve">Suministro e instalación de divisiones en pvc para urinales (0.43m x 1.05m) </t>
  </si>
  <si>
    <t xml:space="preserve">Desinstalación e instalación de inodoro taino nuevo </t>
  </si>
  <si>
    <t>Desinstalación de puertas de división de inodoros en pvc, 1.00m x 1.50m, 1.06m x 1.50m, 0.96m x 1.50, 0.98 x 1.50m, 1.08 x 1.26m</t>
  </si>
  <si>
    <t>Suministro e instalación de puertas de división de inodoros en pvc, 1.00m x 1.50m, 1.06m x 1.50m, 0.96m x 1.50, 0.98 x 1.50m, 1.08 x 1.26m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</si>
</sst>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-F800]dddd\,\ mmmm\ dd\,\ yyyy"/>
    <numFmt numFmtId="166" formatCode="_(&quot;RD$&quot;* #,##0.00_);_(&quot;RD$&quot;* \(#,##0.00\);_(&quot;RD$&quot;* &quot;-&quot;??_);_(@_)"/>
    <numFmt numFmtId="167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6"/>
      <color theme="1"/>
      <name val="Century Gothic"/>
      <family val="2"/>
    </font>
    <font>
      <b/>
      <sz val="12"/>
      <color theme="1"/>
      <name val="Century Gothic"/>
      <family val="2"/>
    </font>
    <font>
      <u val="doubleAccounting"/>
      <sz val="12"/>
      <color theme="1"/>
      <name val="Century Gothic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entury Gothic"/>
      <family val="2"/>
    </font>
    <font>
      <sz val="8"/>
      <name val="Calibri"/>
      <family val="2"/>
      <scheme val="minor"/>
    </font>
    <font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2" fontId="8" fillId="3" borderId="0" xfId="0" applyNumberFormat="1" applyFont="1" applyFill="1" applyAlignment="1">
      <alignment horizontal="center" vertical="top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166" fontId="8" fillId="3" borderId="0" xfId="0" applyNumberFormat="1" applyFont="1" applyFill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/>
    <xf numFmtId="167" fontId="0" fillId="0" borderId="0" xfId="0" applyNumberForma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7" fontId="2" fillId="0" borderId="0" xfId="0" applyNumberFormat="1" applyFont="1"/>
    <xf numFmtId="167" fontId="8" fillId="3" borderId="0" xfId="0" applyNumberFormat="1" applyFont="1" applyFill="1"/>
    <xf numFmtId="164" fontId="2" fillId="0" borderId="0" xfId="2" applyFont="1"/>
    <xf numFmtId="2" fontId="2" fillId="0" borderId="1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2" applyFont="1" applyAlignment="1">
      <alignment vertical="center"/>
    </xf>
    <xf numFmtId="167" fontId="0" fillId="0" borderId="0" xfId="0" applyNumberFormat="1" applyAlignment="1">
      <alignment vertical="center"/>
    </xf>
    <xf numFmtId="2" fontId="2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2" fillId="0" borderId="1" xfId="0" applyNumberFormat="1" applyFont="1" applyBorder="1" applyAlignment="1">
      <alignment horizontal="center" vertical="top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 vertical="center" wrapText="1"/>
    </xf>
    <xf numFmtId="0" fontId="8" fillId="3" borderId="0" xfId="0" applyFont="1" applyFill="1" applyAlignment="1">
      <alignment horizontal="center" vertical="top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2" applyFont="1" applyBorder="1"/>
    <xf numFmtId="166" fontId="8" fillId="0" borderId="1" xfId="0" applyNumberFormat="1" applyFont="1" applyBorder="1" applyAlignment="1">
      <alignment horizontal="right" vertical="center" wrapText="1"/>
    </xf>
    <xf numFmtId="167" fontId="9" fillId="0" borderId="2" xfId="0" applyNumberFormat="1" applyFont="1" applyBorder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7" fontId="8" fillId="0" borderId="0" xfId="0" applyNumberFormat="1" applyFont="1"/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 wrapText="1"/>
    </xf>
    <xf numFmtId="0" fontId="5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right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935DE-EEDC-4784-B1DA-F6BBB69C39A1}">
  <dimension ref="A5:P65"/>
  <sheetViews>
    <sheetView tabSelected="1" zoomScaleNormal="100" workbookViewId="0">
      <selection activeCell="B7" sqref="B7"/>
    </sheetView>
  </sheetViews>
  <sheetFormatPr baseColWidth="10" defaultColWidth="11.44140625" defaultRowHeight="14.4" x14ac:dyDescent="0.3"/>
  <cols>
    <col min="1" max="1" width="9.109375" style="1" customWidth="1"/>
    <col min="2" max="2" width="59.88671875" style="2" customWidth="1"/>
    <col min="3" max="3" width="11" bestFit="1" customWidth="1"/>
    <col min="4" max="4" width="8.5546875" style="3" bestFit="1" customWidth="1"/>
    <col min="5" max="5" width="17.109375" bestFit="1" customWidth="1"/>
    <col min="6" max="6" width="18.44140625" bestFit="1" customWidth="1"/>
    <col min="7" max="7" width="20.5546875" bestFit="1" customWidth="1"/>
    <col min="9" max="9" width="21.6640625" customWidth="1"/>
    <col min="10" max="10" width="11.33203125" customWidth="1"/>
    <col min="11" max="11" width="10.44140625" customWidth="1"/>
    <col min="12" max="12" width="21" bestFit="1" customWidth="1"/>
    <col min="13" max="13" width="16.33203125" customWidth="1"/>
    <col min="14" max="14" width="13.88671875" customWidth="1"/>
    <col min="15" max="15" width="14.33203125" bestFit="1" customWidth="1"/>
    <col min="16" max="16" width="13.88671875" customWidth="1"/>
    <col min="17" max="19" width="14.33203125" bestFit="1" customWidth="1"/>
  </cols>
  <sheetData>
    <row r="5" spans="1:8" ht="15.6" x14ac:dyDescent="0.3">
      <c r="A5" s="65"/>
      <c r="B5" s="65"/>
      <c r="E5" s="66"/>
      <c r="F5" s="66"/>
      <c r="G5" s="66"/>
    </row>
    <row r="6" spans="1:8" x14ac:dyDescent="0.3">
      <c r="A6" s="4" t="s">
        <v>0</v>
      </c>
      <c r="B6" s="5"/>
    </row>
    <row r="7" spans="1:8" ht="12.75" customHeight="1" x14ac:dyDescent="0.3">
      <c r="A7" s="6"/>
      <c r="B7" s="6"/>
    </row>
    <row r="8" spans="1:8" ht="20.399999999999999" x14ac:dyDescent="0.35">
      <c r="A8" s="67" t="s">
        <v>5</v>
      </c>
      <c r="B8" s="67"/>
      <c r="C8" s="67"/>
      <c r="D8" s="67"/>
      <c r="E8" s="67"/>
      <c r="F8" s="67"/>
      <c r="G8" s="67"/>
    </row>
    <row r="9" spans="1:8" ht="20.399999999999999" x14ac:dyDescent="0.35">
      <c r="A9" s="67" t="s">
        <v>28</v>
      </c>
      <c r="B9" s="67"/>
      <c r="C9" s="67"/>
      <c r="D9" s="67"/>
      <c r="E9" s="67"/>
      <c r="F9" s="67"/>
      <c r="G9" s="67"/>
    </row>
    <row r="10" spans="1:8" ht="30" x14ac:dyDescent="0.3">
      <c r="A10" s="7" t="s">
        <v>1</v>
      </c>
      <c r="B10" s="8" t="s">
        <v>6</v>
      </c>
      <c r="C10" s="7" t="s">
        <v>2</v>
      </c>
      <c r="D10" s="7" t="s">
        <v>3</v>
      </c>
      <c r="E10" s="9" t="s">
        <v>7</v>
      </c>
      <c r="F10" s="9" t="s">
        <v>8</v>
      </c>
      <c r="G10" s="7" t="s">
        <v>9</v>
      </c>
    </row>
    <row r="11" spans="1:8" ht="15.6" x14ac:dyDescent="0.3">
      <c r="A11" s="10">
        <v>1</v>
      </c>
      <c r="B11" s="11" t="s">
        <v>10</v>
      </c>
      <c r="C11" s="12"/>
      <c r="D11" s="13"/>
      <c r="E11" s="12"/>
      <c r="F11" s="12"/>
      <c r="G11" s="14">
        <f>SUM(F12:F15)</f>
        <v>0</v>
      </c>
    </row>
    <row r="12" spans="1:8" ht="15.6" x14ac:dyDescent="0.3">
      <c r="A12" s="15">
        <f>+A11+0.01</f>
        <v>1.01</v>
      </c>
      <c r="B12" s="16" t="s">
        <v>29</v>
      </c>
      <c r="C12" s="17">
        <v>244.53</v>
      </c>
      <c r="D12" s="18" t="s">
        <v>4</v>
      </c>
      <c r="E12" s="19"/>
      <c r="F12" s="19">
        <f>E12*C12</f>
        <v>0</v>
      </c>
      <c r="G12" s="20"/>
      <c r="H12" s="21"/>
    </row>
    <row r="13" spans="1:8" ht="30.6" x14ac:dyDescent="0.3">
      <c r="A13" s="15">
        <f>+A12+0.01</f>
        <v>1.02</v>
      </c>
      <c r="B13" s="16" t="s">
        <v>30</v>
      </c>
      <c r="C13" s="17">
        <v>75</v>
      </c>
      <c r="D13" s="18" t="s">
        <v>27</v>
      </c>
      <c r="E13" s="19"/>
      <c r="F13" s="19">
        <f>E13*C13</f>
        <v>0</v>
      </c>
      <c r="G13" s="20"/>
      <c r="H13" s="21"/>
    </row>
    <row r="14" spans="1:8" ht="30.6" x14ac:dyDescent="0.3">
      <c r="A14" s="15">
        <f>+A13+0.01</f>
        <v>1.03</v>
      </c>
      <c r="B14" s="16" t="s">
        <v>33</v>
      </c>
      <c r="C14" s="17">
        <v>1</v>
      </c>
      <c r="D14" s="18" t="s">
        <v>25</v>
      </c>
      <c r="E14" s="19"/>
      <c r="F14" s="19">
        <f>E14*C14</f>
        <v>0</v>
      </c>
      <c r="G14" s="20"/>
      <c r="H14" s="21"/>
    </row>
    <row r="15" spans="1:8" ht="15.6" x14ac:dyDescent="0.3">
      <c r="A15" s="15">
        <f>+A14+0.01</f>
        <v>1.04</v>
      </c>
      <c r="B15" s="16" t="s">
        <v>26</v>
      </c>
      <c r="C15" s="17">
        <v>1</v>
      </c>
      <c r="D15" s="18" t="s">
        <v>11</v>
      </c>
      <c r="E15" s="19"/>
      <c r="F15" s="19">
        <f>E15*C15</f>
        <v>0</v>
      </c>
      <c r="G15" s="20"/>
      <c r="H15" s="21"/>
    </row>
    <row r="16" spans="1:8" ht="15.6" x14ac:dyDescent="0.3">
      <c r="A16" s="22"/>
      <c r="B16" s="23"/>
      <c r="C16" s="20"/>
      <c r="D16" s="24"/>
      <c r="E16" s="20"/>
      <c r="F16" s="25"/>
      <c r="G16" s="20"/>
      <c r="H16" s="21"/>
    </row>
    <row r="17" spans="1:16" ht="15.6" x14ac:dyDescent="0.3">
      <c r="A17" s="10">
        <v>2</v>
      </c>
      <c r="B17" s="11" t="s">
        <v>31</v>
      </c>
      <c r="C17" s="12"/>
      <c r="D17" s="13"/>
      <c r="E17" s="12"/>
      <c r="F17" s="26"/>
      <c r="G17" s="14">
        <f>SUM(F18:F18)</f>
        <v>0</v>
      </c>
      <c r="H17" s="21"/>
    </row>
    <row r="18" spans="1:16" ht="45" x14ac:dyDescent="0.3">
      <c r="A18" s="15">
        <f>+A17+0.01</f>
        <v>2.0099999999999998</v>
      </c>
      <c r="B18" s="60" t="s">
        <v>32</v>
      </c>
      <c r="C18" s="17">
        <v>244.53</v>
      </c>
      <c r="D18" s="18" t="s">
        <v>4</v>
      </c>
      <c r="E18" s="19"/>
      <c r="F18" s="19">
        <f>E18*C18</f>
        <v>0</v>
      </c>
      <c r="G18" s="20"/>
      <c r="H18" s="21"/>
    </row>
    <row r="19" spans="1:16" ht="15.6" x14ac:dyDescent="0.3">
      <c r="A19" s="53"/>
      <c r="B19" s="62"/>
      <c r="C19" s="54"/>
      <c r="D19" s="55"/>
      <c r="E19" s="56"/>
      <c r="F19" s="56"/>
      <c r="G19" s="20"/>
      <c r="H19" s="21"/>
      <c r="L19" s="29"/>
      <c r="M19" s="30"/>
      <c r="N19" s="31"/>
      <c r="O19" s="32"/>
      <c r="P19" s="33"/>
    </row>
    <row r="20" spans="1:16" ht="15.6" x14ac:dyDescent="0.3">
      <c r="A20" s="10">
        <v>3</v>
      </c>
      <c r="B20" s="11" t="s">
        <v>35</v>
      </c>
      <c r="C20" s="12"/>
      <c r="D20" s="13"/>
      <c r="E20" s="12"/>
      <c r="F20" s="12"/>
      <c r="G20" s="14">
        <f>SUM(F21:F21)</f>
        <v>0</v>
      </c>
      <c r="H20" s="21"/>
    </row>
    <row r="21" spans="1:16" ht="30" x14ac:dyDescent="0.3">
      <c r="A21" s="15">
        <f t="shared" ref="A21" si="0">A20+0.01</f>
        <v>3.01</v>
      </c>
      <c r="B21" s="61" t="s">
        <v>34</v>
      </c>
      <c r="C21" s="28">
        <v>80</v>
      </c>
      <c r="D21" s="18" t="s">
        <v>27</v>
      </c>
      <c r="E21" s="19"/>
      <c r="F21" s="19">
        <f t="shared" ref="F21" si="1">E21*C21</f>
        <v>0</v>
      </c>
      <c r="G21" s="20" t="s">
        <v>12</v>
      </c>
      <c r="H21" s="21"/>
      <c r="L21" s="29"/>
      <c r="M21" s="30"/>
      <c r="N21" s="31"/>
      <c r="O21" s="32"/>
      <c r="P21" s="33"/>
    </row>
    <row r="22" spans="1:16" ht="15.6" x14ac:dyDescent="0.3">
      <c r="A22" s="53"/>
      <c r="B22" s="62"/>
      <c r="C22" s="54"/>
      <c r="D22" s="55"/>
      <c r="E22" s="56"/>
      <c r="F22" s="56"/>
      <c r="G22" s="20"/>
      <c r="H22" s="21"/>
      <c r="L22" s="29"/>
      <c r="M22" s="30"/>
      <c r="N22" s="31"/>
      <c r="O22" s="32"/>
      <c r="P22" s="33"/>
    </row>
    <row r="23" spans="1:16" ht="15.6" x14ac:dyDescent="0.3">
      <c r="A23" s="10">
        <v>4</v>
      </c>
      <c r="B23" s="11" t="s">
        <v>36</v>
      </c>
      <c r="C23" s="12"/>
      <c r="D23" s="13"/>
      <c r="E23" s="12"/>
      <c r="F23" s="12"/>
      <c r="G23" s="14">
        <f>SUM(F24:F24)</f>
        <v>0</v>
      </c>
      <c r="H23" s="21"/>
    </row>
    <row r="24" spans="1:16" ht="30" x14ac:dyDescent="0.3">
      <c r="A24" s="15">
        <f t="shared" ref="A24" si="2">A23+0.01</f>
        <v>4.01</v>
      </c>
      <c r="B24" s="61" t="s">
        <v>37</v>
      </c>
      <c r="C24" s="28">
        <v>1</v>
      </c>
      <c r="D24" s="18" t="s">
        <v>11</v>
      </c>
      <c r="E24" s="19"/>
      <c r="F24" s="19">
        <f t="shared" ref="F24" si="3">E24*C24</f>
        <v>0</v>
      </c>
      <c r="G24" s="20" t="s">
        <v>12</v>
      </c>
      <c r="H24" s="21"/>
      <c r="L24" s="29"/>
      <c r="M24" s="30"/>
      <c r="N24" s="31"/>
      <c r="O24" s="32"/>
      <c r="P24" s="33"/>
    </row>
    <row r="25" spans="1:16" ht="15.6" x14ac:dyDescent="0.3">
      <c r="A25" s="53"/>
      <c r="B25" s="62"/>
      <c r="C25" s="54"/>
      <c r="D25" s="55"/>
      <c r="E25" s="56"/>
      <c r="F25" s="56"/>
      <c r="G25" s="20"/>
      <c r="H25" s="21"/>
      <c r="L25" s="29"/>
      <c r="M25" s="30"/>
      <c r="N25" s="31"/>
      <c r="O25" s="32"/>
      <c r="P25" s="33"/>
    </row>
    <row r="26" spans="1:16" ht="15.6" x14ac:dyDescent="0.3">
      <c r="A26" s="10">
        <v>5</v>
      </c>
      <c r="B26" s="11" t="s">
        <v>38</v>
      </c>
      <c r="C26" s="12"/>
      <c r="D26" s="13"/>
      <c r="E26" s="12"/>
      <c r="F26" s="12"/>
      <c r="G26" s="14">
        <f>SUM(F27:F33)</f>
        <v>0</v>
      </c>
      <c r="H26" s="21"/>
    </row>
    <row r="27" spans="1:16" ht="15.6" x14ac:dyDescent="0.3">
      <c r="A27" s="15">
        <f t="shared" ref="A27:A33" si="4">A26+0.01</f>
        <v>5.01</v>
      </c>
      <c r="B27" s="61" t="s">
        <v>40</v>
      </c>
      <c r="C27" s="28">
        <v>2</v>
      </c>
      <c r="D27" s="18" t="s">
        <v>27</v>
      </c>
      <c r="E27" s="19"/>
      <c r="F27" s="19">
        <f t="shared" ref="F27" si="5">E27*C27</f>
        <v>0</v>
      </c>
      <c r="G27" s="20" t="s">
        <v>12</v>
      </c>
      <c r="H27" s="21"/>
      <c r="L27" s="29"/>
      <c r="M27" s="30"/>
      <c r="N27" s="31"/>
      <c r="O27" s="32"/>
      <c r="P27" s="33"/>
    </row>
    <row r="28" spans="1:16" ht="45" x14ac:dyDescent="0.3">
      <c r="A28" s="15">
        <f t="shared" ref="A28:A32" si="6">A27+0.01</f>
        <v>5.0199999999999996</v>
      </c>
      <c r="B28" s="61" t="s">
        <v>44</v>
      </c>
      <c r="C28" s="28">
        <v>5</v>
      </c>
      <c r="D28" s="18" t="s">
        <v>27</v>
      </c>
      <c r="E28" s="19"/>
      <c r="F28" s="19">
        <f t="shared" ref="F28:F32" si="7">E28*C28</f>
        <v>0</v>
      </c>
      <c r="G28" s="20"/>
      <c r="H28" s="21"/>
      <c r="L28" s="29"/>
      <c r="M28" s="30"/>
      <c r="N28" s="31"/>
      <c r="O28" s="32"/>
      <c r="P28" s="33"/>
    </row>
    <row r="29" spans="1:16" ht="45" x14ac:dyDescent="0.3">
      <c r="A29" s="15">
        <f t="shared" si="4"/>
        <v>5.0299999999999994</v>
      </c>
      <c r="B29" s="61" t="s">
        <v>45</v>
      </c>
      <c r="C29" s="28">
        <v>5</v>
      </c>
      <c r="D29" s="18" t="s">
        <v>27</v>
      </c>
      <c r="E29" s="19"/>
      <c r="F29" s="19">
        <f t="shared" si="7"/>
        <v>0</v>
      </c>
      <c r="G29" s="20"/>
      <c r="H29" s="21"/>
      <c r="L29" s="29"/>
      <c r="M29" s="30"/>
      <c r="N29" s="31"/>
      <c r="O29" s="32"/>
      <c r="P29" s="33"/>
    </row>
    <row r="30" spans="1:16" ht="15.6" x14ac:dyDescent="0.3">
      <c r="A30" s="15">
        <f t="shared" si="6"/>
        <v>5.0399999999999991</v>
      </c>
      <c r="B30" s="61" t="s">
        <v>43</v>
      </c>
      <c r="C30" s="28">
        <v>1</v>
      </c>
      <c r="D30" s="18" t="s">
        <v>27</v>
      </c>
      <c r="E30" s="19"/>
      <c r="F30" s="19">
        <f t="shared" si="7"/>
        <v>0</v>
      </c>
      <c r="G30" s="20"/>
      <c r="H30" s="21"/>
      <c r="L30" s="29"/>
      <c r="M30" s="30"/>
      <c r="N30" s="31"/>
      <c r="O30" s="32"/>
      <c r="P30" s="33"/>
    </row>
    <row r="31" spans="1:16" ht="30" x14ac:dyDescent="0.3">
      <c r="A31" s="15">
        <f t="shared" si="4"/>
        <v>5.0499999999999989</v>
      </c>
      <c r="B31" s="61" t="s">
        <v>41</v>
      </c>
      <c r="C31" s="28">
        <v>3</v>
      </c>
      <c r="D31" s="18" t="s">
        <v>27</v>
      </c>
      <c r="E31" s="19"/>
      <c r="F31" s="19">
        <f t="shared" si="7"/>
        <v>0</v>
      </c>
      <c r="G31" s="20"/>
      <c r="H31" s="21"/>
      <c r="L31" s="29"/>
      <c r="M31" s="30"/>
      <c r="N31" s="31"/>
      <c r="O31" s="32"/>
      <c r="P31" s="33"/>
    </row>
    <row r="32" spans="1:16" ht="15.6" x14ac:dyDescent="0.3">
      <c r="A32" s="15">
        <f t="shared" si="6"/>
        <v>5.0599999999999987</v>
      </c>
      <c r="B32" s="61" t="s">
        <v>39</v>
      </c>
      <c r="C32" s="28">
        <v>1</v>
      </c>
      <c r="D32" s="18" t="s">
        <v>11</v>
      </c>
      <c r="E32" s="19"/>
      <c r="F32" s="19">
        <f t="shared" si="7"/>
        <v>0</v>
      </c>
      <c r="G32" s="20"/>
      <c r="H32" s="21"/>
      <c r="L32" s="29"/>
      <c r="M32" s="30"/>
      <c r="N32" s="31"/>
      <c r="O32" s="32"/>
      <c r="P32" s="33"/>
    </row>
    <row r="33" spans="1:16" ht="30" x14ac:dyDescent="0.3">
      <c r="A33" s="15">
        <f t="shared" si="4"/>
        <v>5.0699999999999985</v>
      </c>
      <c r="B33" s="61" t="s">
        <v>42</v>
      </c>
      <c r="C33" s="28">
        <v>2</v>
      </c>
      <c r="D33" s="18" t="s">
        <v>27</v>
      </c>
      <c r="E33" s="19"/>
      <c r="F33" s="19">
        <f t="shared" ref="F33" si="8">E33*C33</f>
        <v>0</v>
      </c>
      <c r="G33" s="20"/>
      <c r="H33" s="21"/>
      <c r="L33" s="29"/>
      <c r="M33" s="30"/>
      <c r="N33" s="31"/>
      <c r="O33" s="32"/>
      <c r="P33" s="33"/>
    </row>
    <row r="34" spans="1:16" ht="15.6" x14ac:dyDescent="0.3">
      <c r="A34" s="34"/>
      <c r="B34" s="23"/>
      <c r="C34" s="37"/>
      <c r="D34" s="38"/>
      <c r="E34" s="39"/>
      <c r="F34" s="39"/>
      <c r="G34" s="20"/>
      <c r="H34" s="21"/>
    </row>
    <row r="35" spans="1:16" ht="15.6" x14ac:dyDescent="0.3">
      <c r="A35" s="40"/>
      <c r="B35" s="11"/>
      <c r="C35" s="12"/>
      <c r="D35" s="13"/>
      <c r="E35" s="68" t="s">
        <v>13</v>
      </c>
      <c r="F35" s="68"/>
      <c r="G35" s="14">
        <f>SUM(G11:G34)</f>
        <v>0</v>
      </c>
    </row>
    <row r="36" spans="1:16" ht="15.6" x14ac:dyDescent="0.3">
      <c r="A36" s="34"/>
      <c r="B36" s="23"/>
      <c r="C36" s="35"/>
      <c r="D36" s="24"/>
      <c r="E36" s="27"/>
      <c r="F36" s="25"/>
      <c r="G36" s="20"/>
      <c r="H36" s="21"/>
    </row>
    <row r="37" spans="1:16" ht="15.6" x14ac:dyDescent="0.3">
      <c r="A37" s="10">
        <v>6</v>
      </c>
      <c r="B37" s="11" t="s">
        <v>14</v>
      </c>
      <c r="C37" s="12"/>
      <c r="D37" s="13"/>
      <c r="E37" s="12"/>
      <c r="F37" s="12"/>
      <c r="G37" s="14">
        <f>SUM(G38:G43)</f>
        <v>0</v>
      </c>
    </row>
    <row r="38" spans="1:16" ht="15.6" x14ac:dyDescent="0.3">
      <c r="A38" s="36">
        <f t="shared" ref="A38:A43" si="9">A37+0.01</f>
        <v>6.01</v>
      </c>
      <c r="B38" s="16" t="s">
        <v>15</v>
      </c>
      <c r="C38" s="41">
        <v>10</v>
      </c>
      <c r="D38" s="42" t="s">
        <v>16</v>
      </c>
      <c r="E38" s="43"/>
      <c r="F38" s="44"/>
      <c r="G38" s="45">
        <f t="shared" ref="G38:G43" si="10">$G$35*(C38/100)</f>
        <v>0</v>
      </c>
    </row>
    <row r="39" spans="1:16" ht="15.6" x14ac:dyDescent="0.3">
      <c r="A39" s="36">
        <f t="shared" si="9"/>
        <v>6.02</v>
      </c>
      <c r="B39" s="16" t="s">
        <v>17</v>
      </c>
      <c r="C39" s="41">
        <v>3</v>
      </c>
      <c r="D39" s="42" t="s">
        <v>16</v>
      </c>
      <c r="E39" s="43"/>
      <c r="F39" s="44"/>
      <c r="G39" s="45">
        <f t="shared" si="10"/>
        <v>0</v>
      </c>
    </row>
    <row r="40" spans="1:16" ht="15.6" x14ac:dyDescent="0.3">
      <c r="A40" s="36">
        <f t="shared" si="9"/>
        <v>6.0299999999999994</v>
      </c>
      <c r="B40" s="16" t="s">
        <v>18</v>
      </c>
      <c r="C40" s="41">
        <v>3</v>
      </c>
      <c r="D40" s="42" t="s">
        <v>16</v>
      </c>
      <c r="E40" s="43"/>
      <c r="F40" s="44"/>
      <c r="G40" s="45">
        <f t="shared" si="10"/>
        <v>0</v>
      </c>
    </row>
    <row r="41" spans="1:16" ht="15.6" x14ac:dyDescent="0.3">
      <c r="A41" s="36">
        <f t="shared" si="9"/>
        <v>6.0399999999999991</v>
      </c>
      <c r="B41" s="16" t="s">
        <v>19</v>
      </c>
      <c r="C41" s="41">
        <v>1</v>
      </c>
      <c r="D41" s="42" t="s">
        <v>16</v>
      </c>
      <c r="E41" s="43"/>
      <c r="F41" s="44"/>
      <c r="G41" s="45">
        <f t="shared" si="10"/>
        <v>0</v>
      </c>
    </row>
    <row r="42" spans="1:16" ht="15.6" x14ac:dyDescent="0.3">
      <c r="A42" s="36">
        <f t="shared" si="9"/>
        <v>6.0499999999999989</v>
      </c>
      <c r="B42" s="16" t="s">
        <v>20</v>
      </c>
      <c r="C42" s="41">
        <v>2</v>
      </c>
      <c r="D42" s="42" t="s">
        <v>16</v>
      </c>
      <c r="E42" s="43"/>
      <c r="F42" s="44"/>
      <c r="G42" s="45">
        <f t="shared" si="10"/>
        <v>0</v>
      </c>
    </row>
    <row r="43" spans="1:16" ht="15.6" x14ac:dyDescent="0.3">
      <c r="A43" s="36">
        <f t="shared" si="9"/>
        <v>6.0599999999999987</v>
      </c>
      <c r="B43" s="16" t="s">
        <v>21</v>
      </c>
      <c r="C43" s="41">
        <v>0.1</v>
      </c>
      <c r="D43" s="42" t="s">
        <v>16</v>
      </c>
      <c r="E43" s="43"/>
      <c r="F43" s="44"/>
      <c r="G43" s="45">
        <f t="shared" si="10"/>
        <v>0</v>
      </c>
    </row>
    <row r="44" spans="1:16" ht="15.6" x14ac:dyDescent="0.3">
      <c r="A44" s="34"/>
      <c r="B44" s="23"/>
      <c r="C44" s="35"/>
      <c r="D44" s="24"/>
      <c r="E44" s="27"/>
      <c r="F44" s="25"/>
      <c r="G44" s="20"/>
    </row>
    <row r="45" spans="1:16" ht="15.6" x14ac:dyDescent="0.3">
      <c r="A45" s="40"/>
      <c r="B45" s="11"/>
      <c r="C45" s="12"/>
      <c r="D45" s="13"/>
      <c r="E45" s="68" t="s">
        <v>22</v>
      </c>
      <c r="F45" s="68"/>
      <c r="G45" s="14">
        <f>SUM(G35,G37)</f>
        <v>0</v>
      </c>
    </row>
    <row r="46" spans="1:16" ht="16.8" x14ac:dyDescent="0.4">
      <c r="A46" s="22"/>
      <c r="B46" s="23"/>
      <c r="C46" s="20"/>
      <c r="D46" s="71" t="s">
        <v>23</v>
      </c>
      <c r="E46" s="71"/>
      <c r="F46" s="71"/>
      <c r="G46" s="46">
        <f>G38*0.18</f>
        <v>0</v>
      </c>
    </row>
    <row r="47" spans="1:16" ht="15.6" x14ac:dyDescent="0.3">
      <c r="A47" s="47"/>
      <c r="B47" s="48"/>
      <c r="C47" s="49"/>
      <c r="D47" s="72" t="s">
        <v>24</v>
      </c>
      <c r="E47" s="72"/>
      <c r="F47" s="72"/>
      <c r="G47" s="45">
        <f>SUM(G45:G46)</f>
        <v>0</v>
      </c>
    </row>
    <row r="48" spans="1:16" ht="15.6" x14ac:dyDescent="0.3">
      <c r="A48" s="47"/>
      <c r="B48" s="48"/>
      <c r="C48" s="49"/>
      <c r="D48" s="50"/>
      <c r="E48" s="51"/>
      <c r="F48" s="51"/>
      <c r="G48" s="52"/>
    </row>
    <row r="49" spans="1:7" ht="15.6" x14ac:dyDescent="0.3">
      <c r="A49" s="47"/>
      <c r="B49" s="48"/>
      <c r="C49" s="49"/>
      <c r="D49" s="58"/>
      <c r="E49" s="51"/>
      <c r="F49" s="51"/>
      <c r="G49" s="52"/>
    </row>
    <row r="50" spans="1:7" ht="15.6" x14ac:dyDescent="0.3">
      <c r="A50" s="47"/>
      <c r="B50" s="48"/>
      <c r="C50" s="49"/>
      <c r="D50" s="58"/>
      <c r="E50" s="51"/>
      <c r="F50" s="51"/>
      <c r="G50" s="52"/>
    </row>
    <row r="51" spans="1:7" ht="15.6" x14ac:dyDescent="0.3">
      <c r="A51" s="47"/>
      <c r="B51" s="48"/>
      <c r="C51" s="49"/>
      <c r="D51" s="50"/>
      <c r="E51" s="51"/>
      <c r="F51" s="51"/>
      <c r="G51" s="52"/>
    </row>
    <row r="52" spans="1:7" ht="15.6" x14ac:dyDescent="0.3">
      <c r="A52" s="47"/>
      <c r="B52" s="48"/>
      <c r="C52" s="49"/>
      <c r="D52" s="50"/>
      <c r="E52" s="51"/>
      <c r="F52" s="51"/>
      <c r="G52" s="52"/>
    </row>
    <row r="53" spans="1:7" ht="15.6" x14ac:dyDescent="0.3">
      <c r="A53" s="47"/>
      <c r="B53" s="48"/>
      <c r="C53" s="49"/>
      <c r="D53" s="50"/>
      <c r="E53" s="63"/>
      <c r="F53" s="51"/>
      <c r="G53" s="52"/>
    </row>
    <row r="54" spans="1:7" ht="15.6" x14ac:dyDescent="0.3">
      <c r="A54" s="47"/>
      <c r="B54" s="48"/>
      <c r="C54" s="49"/>
      <c r="D54" s="50"/>
      <c r="E54" s="51"/>
      <c r="F54" s="51"/>
      <c r="G54" s="52"/>
    </row>
    <row r="55" spans="1:7" ht="15.6" x14ac:dyDescent="0.3">
      <c r="A55" s="47"/>
      <c r="B55" s="48"/>
      <c r="C55" s="49"/>
      <c r="D55" s="50"/>
      <c r="E55" s="51"/>
      <c r="F55" s="51"/>
      <c r="G55" s="52"/>
    </row>
    <row r="56" spans="1:7" ht="15.6" x14ac:dyDescent="0.3">
      <c r="A56" s="22"/>
      <c r="B56" s="23"/>
      <c r="C56" s="20"/>
      <c r="D56" s="24"/>
      <c r="E56" s="20"/>
      <c r="F56" s="20"/>
      <c r="G56" s="20"/>
    </row>
    <row r="57" spans="1:7" ht="17.25" customHeight="1" x14ac:dyDescent="0.35">
      <c r="A57" s="73"/>
      <c r="B57" s="73"/>
      <c r="C57" s="20"/>
      <c r="D57" s="24"/>
      <c r="E57" s="74"/>
      <c r="F57" s="74"/>
      <c r="G57" s="74"/>
    </row>
    <row r="58" spans="1:7" ht="17.25" customHeight="1" x14ac:dyDescent="0.35">
      <c r="A58" s="75"/>
      <c r="B58" s="75"/>
      <c r="C58" s="20"/>
      <c r="D58" s="24"/>
      <c r="E58" s="76"/>
      <c r="F58" s="76"/>
      <c r="G58" s="76"/>
    </row>
    <row r="59" spans="1:7" ht="15.6" x14ac:dyDescent="0.3">
      <c r="A59" s="22"/>
      <c r="B59" s="23"/>
      <c r="C59" s="20"/>
      <c r="D59" s="24"/>
      <c r="E59" s="20"/>
      <c r="F59" s="20"/>
      <c r="G59" s="20"/>
    </row>
    <row r="60" spans="1:7" ht="15.6" x14ac:dyDescent="0.3">
      <c r="A60" s="22"/>
      <c r="B60" s="23"/>
      <c r="C60" s="20"/>
      <c r="D60" s="24"/>
      <c r="E60" s="20"/>
      <c r="F60" s="20"/>
      <c r="G60" s="20"/>
    </row>
    <row r="61" spans="1:7" ht="15.6" x14ac:dyDescent="0.3">
      <c r="A61" s="22"/>
      <c r="B61" s="64"/>
      <c r="C61" s="20"/>
      <c r="D61" s="24"/>
      <c r="E61" s="20"/>
      <c r="F61" s="20"/>
      <c r="G61" s="20"/>
    </row>
    <row r="62" spans="1:7" ht="15.6" x14ac:dyDescent="0.3">
      <c r="A62" s="57"/>
      <c r="B62" s="64"/>
      <c r="C62" s="20"/>
      <c r="D62" s="59"/>
      <c r="E62" s="20"/>
      <c r="F62" s="20"/>
      <c r="G62" s="20"/>
    </row>
    <row r="63" spans="1:7" ht="18.75" customHeight="1" x14ac:dyDescent="0.3">
      <c r="A63" s="22"/>
      <c r="B63" s="23"/>
      <c r="C63" s="20"/>
      <c r="D63" s="24"/>
      <c r="E63" s="20"/>
      <c r="F63" s="20"/>
      <c r="G63" s="20"/>
    </row>
    <row r="64" spans="1:7" ht="15" x14ac:dyDescent="0.3">
      <c r="A64" s="69"/>
      <c r="B64" s="69"/>
      <c r="C64" s="69"/>
      <c r="D64" s="69"/>
      <c r="E64" s="69"/>
      <c r="F64" s="69"/>
      <c r="G64" s="69"/>
    </row>
    <row r="65" spans="1:7" ht="15" x14ac:dyDescent="0.3">
      <c r="A65" s="70"/>
      <c r="B65" s="70"/>
      <c r="C65" s="70"/>
      <c r="D65" s="70"/>
      <c r="E65" s="70"/>
      <c r="F65" s="70"/>
      <c r="G65" s="70"/>
    </row>
  </sheetData>
  <mergeCells count="14">
    <mergeCell ref="E45:F45"/>
    <mergeCell ref="A64:G64"/>
    <mergeCell ref="A65:G65"/>
    <mergeCell ref="D46:F46"/>
    <mergeCell ref="D47:F47"/>
    <mergeCell ref="A57:B57"/>
    <mergeCell ref="E57:G57"/>
    <mergeCell ref="A58:B58"/>
    <mergeCell ref="E58:G58"/>
    <mergeCell ref="A5:B5"/>
    <mergeCell ref="E5:G5"/>
    <mergeCell ref="A8:G8"/>
    <mergeCell ref="A9:G9"/>
    <mergeCell ref="E35:F35"/>
  </mergeCells>
  <phoneticPr fontId="13" type="noConversion"/>
  <pageMargins left="1.1023622047244095" right="0.70866141732283472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3564-3C41-41BA-9AFE-20ED76C601D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Vladimir Santana Sosa</dc:creator>
  <cp:lastModifiedBy>Gabriel Rijo Reyes</cp:lastModifiedBy>
  <cp:lastPrinted>2021-04-22T14:29:02Z</cp:lastPrinted>
  <dcterms:created xsi:type="dcterms:W3CDTF">2021-04-05T17:21:54Z</dcterms:created>
  <dcterms:modified xsi:type="dcterms:W3CDTF">2022-05-10T21:45:04Z</dcterms:modified>
</cp:coreProperties>
</file>